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65D6ED78-220D-4788-99B4-8E77CA5A7ED7}" xr6:coauthVersionLast="47" xr6:coauthVersionMax="47" xr10:uidLastSave="{00000000-0000-0000-0000-000000000000}"/>
  <workbookProtection workbookAlgorithmName="SHA-512" workbookHashValue="wRrkhcFZQtxF2hpdle87GON78qBDEK5e/OxT9/JRiNkhe0PKafTsmgWZ+QfabBYHBERnHYc3bAUNLUx6x3gqHw==" workbookSaltValue="PwpnuGiBQgoI/isS+PEHO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<sst xmlns="http://schemas.openxmlformats.org/spreadsheetml/2006/main" count="228" uniqueCount="111">
  <si>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</si>
  <si>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</si>
  <si>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</si>
  <si>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</si>
  <si>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</si>
  <si>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</si>
  <si>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</si>
  <si>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</si>
  <si>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</si>
  <si>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</si>
  <si>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</si>
  <si>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</si>
  <si>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</si>
  <si>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</si>
  <si>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t>　経営状況については、比較的良好な状態を維持しているものの、高い給水原価が課題であり、有収率の低下が示すように管路の老朽化が進行している。また、今後の管路や施設の一斉更新の到来による資本費の増加など更なる給水原価の上昇や、人口減少に伴う給水量や給水収益の減少も見込まれており、料金改定を踏まえ、今後の経営における懸念材料は多い。
　老朽化への対応としては、配水施設や基幹・重要給水管路の耐震化を進めるとともに、動力費の抑制や施設の効率性を高めるため、自然流下方式による配水区域の拡大など配水区域の適正化を行っていく。</t>
    <rPh sb="1" eb="3">
      <t>ケイエイ</t>
    </rPh>
    <rPh sb="3" eb="5">
      <t>ジョウキョウ</t>
    </rPh>
    <rPh sb="11" eb="14">
      <t>ヒカクテキ</t>
    </rPh>
    <rPh sb="14" eb="16">
      <t>リョウコウ</t>
    </rPh>
    <rPh sb="17" eb="19">
      <t>ジョウタイ</t>
    </rPh>
    <rPh sb="20" eb="22">
      <t>イジ</t>
    </rPh>
    <rPh sb="30" eb="31">
      <t>タカ</t>
    </rPh>
    <rPh sb="32" eb="34">
      <t>キュウスイ</t>
    </rPh>
    <rPh sb="34" eb="36">
      <t>ゲンカ</t>
    </rPh>
    <rPh sb="37" eb="39">
      <t>カダイ</t>
    </rPh>
    <rPh sb="43" eb="46">
      <t>ユウシュウリツ</t>
    </rPh>
    <rPh sb="47" eb="49">
      <t>テイカ</t>
    </rPh>
    <rPh sb="50" eb="51">
      <t>シメ</t>
    </rPh>
    <rPh sb="55" eb="57">
      <t>カンロ</t>
    </rPh>
    <rPh sb="58" eb="61">
      <t>ロウキュウカ</t>
    </rPh>
    <rPh sb="62" eb="64">
      <t>シンコウ</t>
    </rPh>
    <rPh sb="72" eb="74">
      <t>コンゴ</t>
    </rPh>
    <rPh sb="75" eb="77">
      <t>カンロ</t>
    </rPh>
    <rPh sb="78" eb="80">
      <t>シセツ</t>
    </rPh>
    <rPh sb="81" eb="83">
      <t>イッセイ</t>
    </rPh>
    <rPh sb="83" eb="85">
      <t>コウシン</t>
    </rPh>
    <rPh sb="86" eb="88">
      <t>トウライ</t>
    </rPh>
    <rPh sb="91" eb="93">
      <t>シホン</t>
    </rPh>
    <rPh sb="93" eb="94">
      <t>ヒ</t>
    </rPh>
    <rPh sb="95" eb="97">
      <t>ゾウカ</t>
    </rPh>
    <rPh sb="99" eb="100">
      <t>サラ</t>
    </rPh>
    <rPh sb="102" eb="104">
      <t>キュウスイ</t>
    </rPh>
    <rPh sb="104" eb="106">
      <t>ゲンカ</t>
    </rPh>
    <rPh sb="107" eb="109">
      <t>ジョウショウ</t>
    </rPh>
    <rPh sb="111" eb="113">
      <t>ジンコウ</t>
    </rPh>
    <rPh sb="113" eb="115">
      <t>ゲンショウ</t>
    </rPh>
    <rPh sb="116" eb="117">
      <t>トモナ</t>
    </rPh>
    <rPh sb="118" eb="120">
      <t>キュウスイ</t>
    </rPh>
    <rPh sb="120" eb="121">
      <t>リョウ</t>
    </rPh>
    <rPh sb="122" eb="124">
      <t>キュウスイ</t>
    </rPh>
    <rPh sb="124" eb="126">
      <t>シュウエキ</t>
    </rPh>
    <rPh sb="127" eb="129">
      <t>ゲンショウ</t>
    </rPh>
    <rPh sb="130" eb="132">
      <t>ミコ</t>
    </rPh>
    <rPh sb="138" eb="140">
      <t>リョウキン</t>
    </rPh>
    <rPh sb="140" eb="142">
      <t>カイテイ</t>
    </rPh>
    <rPh sb="143" eb="144">
      <t>フ</t>
    </rPh>
    <rPh sb="147" eb="149">
      <t>コンゴ</t>
    </rPh>
    <rPh sb="150" eb="152">
      <t>ケイエイ</t>
    </rPh>
    <rPh sb="156" eb="158">
      <t>ケネン</t>
    </rPh>
    <rPh sb="158" eb="160">
      <t>ザイリョウ</t>
    </rPh>
    <rPh sb="161" eb="162">
      <t>オオ</t>
    </rPh>
    <rPh sb="166" eb="169">
      <t>ロウキュウカ</t>
    </rPh>
    <rPh sb="171" eb="173">
      <t>タイオウ</t>
    </rPh>
    <rPh sb="178" eb="180">
      <t>ハイスイ</t>
    </rPh>
    <rPh sb="180" eb="182">
      <t>シセツ</t>
    </rPh>
    <rPh sb="183" eb="185">
      <t>キカン</t>
    </rPh>
    <rPh sb="186" eb="188">
      <t>ジュウヨウ</t>
    </rPh>
    <rPh sb="188" eb="191">
      <t>キュウスイカン</t>
    </rPh>
    <rPh sb="191" eb="192">
      <t>ロ</t>
    </rPh>
    <rPh sb="193" eb="196">
      <t>タイシンカ</t>
    </rPh>
    <rPh sb="197" eb="198">
      <t>スス</t>
    </rPh>
    <rPh sb="205" eb="207">
      <t>ドウリョク</t>
    </rPh>
    <rPh sb="207" eb="208">
      <t>ヒ</t>
    </rPh>
    <rPh sb="209" eb="211">
      <t>ヨクセイ</t>
    </rPh>
    <rPh sb="212" eb="214">
      <t>シセツ</t>
    </rPh>
    <rPh sb="215" eb="218">
      <t>コウリツセイ</t>
    </rPh>
    <rPh sb="219" eb="220">
      <t>タカ</t>
    </rPh>
    <rPh sb="225" eb="227">
      <t>シゼン</t>
    </rPh>
    <rPh sb="227" eb="229">
      <t>リュウカ</t>
    </rPh>
    <rPh sb="229" eb="231">
      <t>ホウシキ</t>
    </rPh>
    <rPh sb="234" eb="236">
      <t>ハイスイ</t>
    </rPh>
    <rPh sb="236" eb="238">
      <t>クイキ</t>
    </rPh>
    <rPh sb="239" eb="241">
      <t>カクダイ</t>
    </rPh>
    <rPh sb="243" eb="245">
      <t>ハイスイ</t>
    </rPh>
    <rPh sb="245" eb="247">
      <t>クイキ</t>
    </rPh>
    <rPh sb="248" eb="251">
      <t>テキセイカ</t>
    </rPh>
    <rPh sb="252" eb="253">
      <t>オコナ</t>
    </rPh>
    <phoneticPr fontId="1"/>
  </si>
  <si>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</si>
  <si>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</si>
  <si>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</si>
  <si>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</si>
  <si>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</si>
  <si>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</si>
  <si>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</si>
  <si>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</si>
  <si>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</si>
  <si>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</si>
  <si>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</si>
  <si>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</si>
  <si>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</si>
  <si>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</si>
  <si>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</si>
  <si>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</si>
  <si>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</si>
  <si>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</si>
  <si>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</si>
  <si>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</si>
  <si>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</si>
  <si>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</si>
  <si>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</si>
  <si>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A4</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</si>
  <si>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</si>
  <si>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</si>
  <si>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</si>
  <si>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</si>
  <si>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</si>
  <si>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</si>
  <si>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</si>
  <si>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</si>
  <si>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</si>
  <si>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</si>
  <si>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</si>
  <si>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</si>
  <si>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</si>
  <si>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</si>
  <si>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</si>
  <si>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</si>
  <si>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</si>
  <si>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</si>
  <si>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</si>
  <si>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</si>
  <si>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</si>
  <si>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</si>
  <si>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</si>
  <si>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</si>
  <si>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</si>
  <si>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</si>
  <si>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</si>
  <si>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</si>
  <si>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</si>
  <si>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</si>
  <si>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</si>
  <si>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</si>
  <si>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</si>
  <si>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</si>
  <si>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</si>
  <si>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</si>
  <si>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</si>
  <si>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</si>
  <si>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</si>
  <si>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</si>
  <si>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　2-①有形固定資産減価償却率は、類似団体や全国平均よりも高く、2-②管路経年化率は全国平均や類似団体を上回っており、施設全体として更新時期を迎える資産が多くなっている。令和4年度からは耐用年数を超える管路が大幅に増え、また、電気設備では耐用年数を経過しているものも多い。
　2-③管路更新率は、類似団体や全国平均とほぼ同等となっている。
　今後は、「旭市水道事業ビジョン」及び「旭市水道耐震化計画」から成る旭市水道事業長期計画により、配水場施設や基幹・重要給水管路の耐震化を進めるとともに、将来の更新需要に備え、現在の経営状況を維持しつつ、計画的な施設更新を行っていく。</t>
    <rPh sb="4" eb="6">
      <t>ユウケイ</t>
    </rPh>
    <rPh sb="6" eb="8">
      <t>コテイ</t>
    </rPh>
    <rPh sb="8" eb="10">
      <t>シサン</t>
    </rPh>
    <rPh sb="10" eb="12">
      <t>ゲンカ</t>
    </rPh>
    <rPh sb="12" eb="14">
      <t>ショウキャク</t>
    </rPh>
    <rPh sb="14" eb="15">
      <t>リツ</t>
    </rPh>
    <rPh sb="17" eb="19">
      <t>ルイジ</t>
    </rPh>
    <rPh sb="19" eb="21">
      <t>ダンタイ</t>
    </rPh>
    <rPh sb="22" eb="24">
      <t>ゼンコク</t>
    </rPh>
    <rPh sb="24" eb="26">
      <t>ヘイキン</t>
    </rPh>
    <rPh sb="29" eb="30">
      <t>タカ</t>
    </rPh>
    <rPh sb="35" eb="37">
      <t>カンロ</t>
    </rPh>
    <rPh sb="37" eb="40">
      <t>ケイネンカ</t>
    </rPh>
    <rPh sb="40" eb="41">
      <t>リツ</t>
    </rPh>
    <rPh sb="42" eb="44">
      <t>ゼンコク</t>
    </rPh>
    <rPh sb="44" eb="46">
      <t>ヘイキン</t>
    </rPh>
    <rPh sb="47" eb="49">
      <t>ルイジ</t>
    </rPh>
    <rPh sb="49" eb="51">
      <t>ダンタイ</t>
    </rPh>
    <rPh sb="52" eb="54">
      <t>ウワマワ</t>
    </rPh>
    <rPh sb="59" eb="61">
      <t>シセツ</t>
    </rPh>
    <rPh sb="61" eb="63">
      <t>ゼンタイ</t>
    </rPh>
    <rPh sb="66" eb="68">
      <t>コウシン</t>
    </rPh>
    <rPh sb="68" eb="70">
      <t>ジキ</t>
    </rPh>
    <rPh sb="71" eb="72">
      <t>ムカ</t>
    </rPh>
    <rPh sb="74" eb="76">
      <t>シサン</t>
    </rPh>
    <rPh sb="77" eb="78">
      <t>オオ</t>
    </rPh>
    <rPh sb="85" eb="87">
      <t>レイワ</t>
    </rPh>
    <rPh sb="88" eb="90">
      <t>ネンド</t>
    </rPh>
    <rPh sb="93" eb="95">
      <t>タイヨウ</t>
    </rPh>
    <rPh sb="95" eb="97">
      <t>ネンスウ</t>
    </rPh>
    <rPh sb="98" eb="99">
      <t>コ</t>
    </rPh>
    <rPh sb="101" eb="103">
      <t>カンロ</t>
    </rPh>
    <rPh sb="104" eb="106">
      <t>オオハバ</t>
    </rPh>
    <rPh sb="107" eb="108">
      <t>フ</t>
    </rPh>
    <rPh sb="113" eb="115">
      <t>デンキ</t>
    </rPh>
    <rPh sb="115" eb="117">
      <t>セツビ</t>
    </rPh>
    <rPh sb="119" eb="121">
      <t>タイヨウ</t>
    </rPh>
    <rPh sb="121" eb="123">
      <t>ネンスウ</t>
    </rPh>
    <rPh sb="124" eb="126">
      <t>ケイカ</t>
    </rPh>
    <rPh sb="133" eb="134">
      <t>オオ</t>
    </rPh>
    <rPh sb="141" eb="143">
      <t>カンロ</t>
    </rPh>
    <rPh sb="143" eb="145">
      <t>コウシン</t>
    </rPh>
    <rPh sb="145" eb="146">
      <t>リツ</t>
    </rPh>
    <rPh sb="148" eb="150">
      <t>ルイジ</t>
    </rPh>
    <rPh sb="150" eb="152">
      <t>ダンタイ</t>
    </rPh>
    <rPh sb="153" eb="155">
      <t>ゼンコク</t>
    </rPh>
    <rPh sb="155" eb="157">
      <t>ヘイキン</t>
    </rPh>
    <rPh sb="160" eb="162">
      <t>ドウトウ</t>
    </rPh>
    <rPh sb="171" eb="173">
      <t>コンゴ</t>
    </rPh>
    <rPh sb="176" eb="178">
      <t>アサヒシ</t>
    </rPh>
    <rPh sb="178" eb="180">
      <t>スイドウ</t>
    </rPh>
    <rPh sb="180" eb="182">
      <t>ジギョウ</t>
    </rPh>
    <rPh sb="187" eb="188">
      <t>オヨ</t>
    </rPh>
    <rPh sb="190" eb="192">
      <t>アサヒシ</t>
    </rPh>
    <rPh sb="192" eb="194">
      <t>スイドウ</t>
    </rPh>
    <rPh sb="194" eb="197">
      <t>タイシンカ</t>
    </rPh>
    <rPh sb="197" eb="199">
      <t>ケイカク</t>
    </rPh>
    <rPh sb="202" eb="203">
      <t>ナ</t>
    </rPh>
    <rPh sb="204" eb="206">
      <t>アサヒシ</t>
    </rPh>
    <rPh sb="206" eb="208">
      <t>スイドウ</t>
    </rPh>
    <rPh sb="208" eb="210">
      <t>ジギョウ</t>
    </rPh>
    <rPh sb="210" eb="212">
      <t>チョウキ</t>
    </rPh>
    <rPh sb="212" eb="214">
      <t>ケイカク</t>
    </rPh>
    <rPh sb="218" eb="220">
      <t>ハイスイ</t>
    </rPh>
    <rPh sb="220" eb="221">
      <t>ジョウ</t>
    </rPh>
    <rPh sb="221" eb="223">
      <t>シセツ</t>
    </rPh>
    <rPh sb="224" eb="226">
      <t>キカン</t>
    </rPh>
    <rPh sb="227" eb="229">
      <t>ジュウヨウ</t>
    </rPh>
    <rPh sb="229" eb="232">
      <t>キュウスイカン</t>
    </rPh>
    <rPh sb="232" eb="233">
      <t>ロ</t>
    </rPh>
    <rPh sb="234" eb="237">
      <t>タイシンカ</t>
    </rPh>
    <rPh sb="238" eb="239">
      <t>スス</t>
    </rPh>
    <rPh sb="246" eb="248">
      <t>ショウライ</t>
    </rPh>
    <rPh sb="249" eb="251">
      <t>コウシン</t>
    </rPh>
    <rPh sb="251" eb="253">
      <t>ジュヨウ</t>
    </rPh>
    <rPh sb="254" eb="255">
      <t>ソナ</t>
    </rPh>
    <rPh sb="257" eb="259">
      <t>ゲンザイ</t>
    </rPh>
    <rPh sb="260" eb="262">
      <t>ケイエイ</t>
    </rPh>
    <rPh sb="262" eb="264">
      <t>ジョウキョウ</t>
    </rPh>
    <rPh sb="265" eb="267">
      <t>イジ</t>
    </rPh>
    <rPh sb="271" eb="274">
      <t>ケイカクテキ</t>
    </rPh>
    <rPh sb="275" eb="277">
      <t>シセツ</t>
    </rPh>
    <rPh sb="277" eb="279">
      <t>コウシン</t>
    </rPh>
    <rPh sb="280" eb="281">
      <t>オコナ</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</si>
  <si>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</si>
  <si>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</si>
  <si>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</si>
  <si>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</si>
  <si>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</si>
  <si>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</si>
  <si>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</si>
  <si>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</si>
  <si>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</si>
  <si>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</si>
  <si>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</si>
  <si>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</si>
  <si>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</si>
  <si>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</si>
  <si>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</si>
  <si>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</si>
  <si>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千葉県　旭市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</si>
  <si>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</si>
  <si>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</si>
  <si>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</si>
  <si>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</si>
  <si>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</si>
  <si>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</si>
  <si>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</si>
  <si>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</si>
  <si>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</si>
  <si>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</si>
  <si>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</si>
  <si>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</si>
  <si>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</si>
  <si>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１-①経常収支比率、1-⑤料金回収率については、令和５年度に支出の繰越があり一時的に減少したが、令和６年度では類似団体や全国平均に比べ高い水準となっている。
　１-③流動比率については、類似団体や全国平均に比べ高い水準で推移している。
　1-④企業債残高対給水収益比率については、類似団体や全国平均よりも低い水準で推移しているが、今後、更新時期を迎える資産が多くなることから割合が高まる可能性がある。
　1-⑥給水原価については、220.6円と類似団体や全国平均よりも高い水準となっており、これは令和6年度決算で経常費用に対する受水費の割合が約61.8％となっていることが表すように、本市の地理的な要因から全量を受水に依存しており、受水費の負担が大きいことによるものである。なお、県の基準給水原価よりも給水原価が高いことから、平成30年度より一般会計から基準外繰入を行い、令和元年度からは県の市町村水道総合対策事業補助金を受けている。
　1-⑦施設利用率については、配水量の増加に伴い、増加となっている。
　1-⑧有収率については、類似団体や全国平均より高いものの、漏水量の増加から減少傾向となっている。</t>
    <rPh sb="4" eb="6">
      <t>ケイジョウ</t>
    </rPh>
    <rPh sb="6" eb="8">
      <t>シュウシ</t>
    </rPh>
    <rPh sb="8" eb="10">
      <t>ヒリツ</t>
    </rPh>
    <rPh sb="14" eb="16">
      <t>リョウキン</t>
    </rPh>
    <rPh sb="16" eb="18">
      <t>カイシュウ</t>
    </rPh>
    <rPh sb="18" eb="19">
      <t>リツ</t>
    </rPh>
    <rPh sb="25" eb="27">
      <t>レイワ</t>
    </rPh>
    <rPh sb="28" eb="30">
      <t>ネンド</t>
    </rPh>
    <rPh sb="31" eb="33">
      <t>シシュツ</t>
    </rPh>
    <rPh sb="34" eb="36">
      <t>クリコシ</t>
    </rPh>
    <rPh sb="39" eb="42">
      <t>イチジテキ</t>
    </rPh>
    <rPh sb="43" eb="45">
      <t>ゲンショウ</t>
    </rPh>
    <rPh sb="49" eb="51">
      <t>レイワ</t>
    </rPh>
    <rPh sb="52" eb="54">
      <t>ネンド</t>
    </rPh>
    <rPh sb="56" eb="58">
      <t>ルイジ</t>
    </rPh>
    <rPh sb="58" eb="60">
      <t>ダンタイ</t>
    </rPh>
    <rPh sb="61" eb="63">
      <t>ゼンコク</t>
    </rPh>
    <rPh sb="63" eb="65">
      <t>ヘイキン</t>
    </rPh>
    <rPh sb="66" eb="67">
      <t>クラ</t>
    </rPh>
    <rPh sb="68" eb="69">
      <t>タカ</t>
    </rPh>
    <rPh sb="70" eb="72">
      <t>スイジュン</t>
    </rPh>
    <rPh sb="84" eb="86">
      <t>リュウドウ</t>
    </rPh>
    <rPh sb="86" eb="88">
      <t>ヒリツ</t>
    </rPh>
    <rPh sb="94" eb="96">
      <t>ルイジ</t>
    </rPh>
    <rPh sb="96" eb="98">
      <t>ダンタイ</t>
    </rPh>
    <rPh sb="99" eb="101">
      <t>ゼンコク</t>
    </rPh>
    <rPh sb="101" eb="103">
      <t>ヘイキン</t>
    </rPh>
    <rPh sb="104" eb="105">
      <t>クラ</t>
    </rPh>
    <rPh sb="106" eb="107">
      <t>タカ</t>
    </rPh>
    <rPh sb="108" eb="110">
      <t>スイジュン</t>
    </rPh>
    <rPh sb="111" eb="113">
      <t>スイイ</t>
    </rPh>
    <rPh sb="123" eb="125">
      <t>キギョウ</t>
    </rPh>
    <rPh sb="125" eb="126">
      <t>サイ</t>
    </rPh>
    <rPh sb="126" eb="128">
      <t>ザンダカ</t>
    </rPh>
    <rPh sb="128" eb="129">
      <t>タイ</t>
    </rPh>
    <rPh sb="129" eb="131">
      <t>キュウスイ</t>
    </rPh>
    <rPh sb="141" eb="143">
      <t>ルイジ</t>
    </rPh>
    <rPh sb="143" eb="145">
      <t>ダンタイ</t>
    </rPh>
    <rPh sb="146" eb="148">
      <t>ゼンコク</t>
    </rPh>
    <rPh sb="148" eb="150">
      <t>ヘイキン</t>
    </rPh>
    <rPh sb="153" eb="154">
      <t>ヒク</t>
    </rPh>
    <rPh sb="155" eb="157">
      <t>スイジュン</t>
    </rPh>
    <rPh sb="158" eb="160">
      <t>スイイ</t>
    </rPh>
    <rPh sb="166" eb="168">
      <t>コンゴ</t>
    </rPh>
    <rPh sb="169" eb="171">
      <t>コウシン</t>
    </rPh>
    <rPh sb="171" eb="173">
      <t>ジキ</t>
    </rPh>
    <rPh sb="174" eb="175">
      <t>ムカ</t>
    </rPh>
    <rPh sb="177" eb="179">
      <t>シサン</t>
    </rPh>
    <rPh sb="180" eb="181">
      <t>オオ</t>
    </rPh>
    <rPh sb="188" eb="190">
      <t>ワリアイ</t>
    </rPh>
    <rPh sb="191" eb="192">
      <t>タカ</t>
    </rPh>
    <rPh sb="194" eb="197">
      <t>カノウセイ</t>
    </rPh>
    <rPh sb="206" eb="208">
      <t>キュウスイ</t>
    </rPh>
    <rPh sb="208" eb="210">
      <t>ゲンカ</t>
    </rPh>
    <rPh sb="221" eb="222">
      <t>エン</t>
    </rPh>
    <rPh sb="223" eb="225">
      <t>ルイジ</t>
    </rPh>
    <rPh sb="225" eb="227">
      <t>ダンタイ</t>
    </rPh>
    <rPh sb="228" eb="230">
      <t>ゼンコク</t>
    </rPh>
    <rPh sb="230" eb="232">
      <t>ヘイキン</t>
    </rPh>
    <rPh sb="235" eb="236">
      <t>タカ</t>
    </rPh>
    <rPh sb="237" eb="239">
      <t>スイジュン</t>
    </rPh>
    <rPh sb="249" eb="251">
      <t>レイワ</t>
    </rPh>
    <rPh sb="252" eb="254">
      <t>ネンド</t>
    </rPh>
    <rPh sb="254" eb="256">
      <t>ケッサン</t>
    </rPh>
    <rPh sb="257" eb="259">
      <t>ケイジョウ</t>
    </rPh>
    <rPh sb="259" eb="261">
      <t>ヒヨウ</t>
    </rPh>
    <rPh sb="262" eb="263">
      <t>タイ</t>
    </rPh>
    <rPh sb="265" eb="267">
      <t>ジュスイ</t>
    </rPh>
    <rPh sb="267" eb="268">
      <t>ヒ</t>
    </rPh>
    <rPh sb="269" eb="271">
      <t>ワリアイ</t>
    </rPh>
    <rPh sb="272" eb="273">
      <t>ヤク</t>
    </rPh>
    <rPh sb="287" eb="288">
      <t>アラワ</t>
    </rPh>
    <rPh sb="294" eb="295">
      <t>シ</t>
    </rPh>
    <rPh sb="296" eb="299">
      <t>チリテキ</t>
    </rPh>
    <rPh sb="300" eb="302">
      <t>ヨウイン</t>
    </rPh>
    <rPh sb="304" eb="306">
      <t>ゼンリョウ</t>
    </rPh>
    <rPh sb="307" eb="309">
      <t>ジュスイ</t>
    </rPh>
    <rPh sb="310" eb="312">
      <t>イゾン</t>
    </rPh>
    <rPh sb="317" eb="319">
      <t>ジュスイ</t>
    </rPh>
    <rPh sb="319" eb="320">
      <t>ヒ</t>
    </rPh>
    <rPh sb="321" eb="323">
      <t>フタン</t>
    </rPh>
    <rPh sb="324" eb="325">
      <t>オオ</t>
    </rPh>
    <rPh sb="341" eb="342">
      <t>ケン</t>
    </rPh>
    <rPh sb="343" eb="345">
      <t>キジュン</t>
    </rPh>
    <rPh sb="345" eb="347">
      <t>キュウスイ</t>
    </rPh>
    <rPh sb="347" eb="349">
      <t>ゲンカ</t>
    </rPh>
    <rPh sb="352" eb="354">
      <t>キュウスイ</t>
    </rPh>
    <rPh sb="354" eb="356">
      <t>ゲンカ</t>
    </rPh>
    <rPh sb="357" eb="358">
      <t>タカ</t>
    </rPh>
    <rPh sb="364" eb="366">
      <t>ヘイセイ</t>
    </rPh>
    <rPh sb="368" eb="370">
      <t>ネンド</t>
    </rPh>
    <rPh sb="372" eb="374">
      <t>イッパン</t>
    </rPh>
    <rPh sb="374" eb="376">
      <t>カイケイ</t>
    </rPh>
    <rPh sb="378" eb="380">
      <t>キジュン</t>
    </rPh>
    <rPh sb="380" eb="381">
      <t>ガイ</t>
    </rPh>
    <rPh sb="381" eb="383">
      <t>クリイレ</t>
    </rPh>
    <rPh sb="384" eb="385">
      <t>オコナ</t>
    </rPh>
    <rPh sb="387" eb="389">
      <t>レイワ</t>
    </rPh>
    <rPh sb="389" eb="391">
      <t>ガンネン</t>
    </rPh>
    <rPh sb="391" eb="392">
      <t>ド</t>
    </rPh>
    <rPh sb="395" eb="396">
      <t>ケン</t>
    </rPh>
    <rPh sb="397" eb="400">
      <t>シチョウソン</t>
    </rPh>
    <rPh sb="400" eb="402">
      <t>スイドウ</t>
    </rPh>
    <rPh sb="402" eb="404">
      <t>ソウゴウ</t>
    </rPh>
    <rPh sb="404" eb="406">
      <t>タイサク</t>
    </rPh>
    <rPh sb="406" eb="408">
      <t>ジギョウ</t>
    </rPh>
    <rPh sb="408" eb="411">
      <t>ホジョキン</t>
    </rPh>
    <rPh sb="412" eb="413">
      <t>ウ</t>
    </rPh>
    <rPh sb="423" eb="425">
      <t>シセツ</t>
    </rPh>
    <rPh sb="425" eb="427">
      <t>リヨウ</t>
    </rPh>
    <rPh sb="427" eb="428">
      <t>リツ</t>
    </rPh>
    <rPh sb="434" eb="436">
      <t>ハイスイ</t>
    </rPh>
    <rPh sb="436" eb="437">
      <t>リョウ</t>
    </rPh>
    <rPh sb="438" eb="440">
      <t>ゾウカ</t>
    </rPh>
    <rPh sb="441" eb="442">
      <t>トモナ</t>
    </rPh>
    <rPh sb="444" eb="446">
      <t>ゾウカ</t>
    </rPh>
    <rPh sb="458" eb="461">
      <t>ユウシュウリツ</t>
    </rPh>
    <rPh sb="467" eb="469">
      <t>ルイジ</t>
    </rPh>
    <rPh sb="469" eb="471">
      <t>ダンタイ</t>
    </rPh>
    <rPh sb="472" eb="474">
      <t>ゼンコク</t>
    </rPh>
    <rPh sb="474" eb="476">
      <t>ヘイキン</t>
    </rPh>
    <rPh sb="478" eb="479">
      <t>タカ</t>
    </rPh>
    <rPh sb="484" eb="486">
      <t>ロウスイ</t>
    </rPh>
    <rPh sb="486" eb="487">
      <t>リョウ</t>
    </rPh>
    <rPh sb="488" eb="490">
      <t>ゾウカ</t>
    </rPh>
    <rPh sb="492" eb="494">
      <t>ゲンショウ</t>
    </rPh>
    <rPh sb="494" eb="496">
      <t>ケイコウ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</si>
</sst>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0.04</c:v>
                </c:pt>
                <c:pt idx="1">
                  <c:v>0.05</c:v>
                </c:pt>
                <c:pt idx="2">
                  <c:v>0.27</c:v>
                </c:pt>
                <c:pt idx="3">
                  <c:v>0.15</c:v>
                </c:pt>
                <c:pt idx="4">
                  <c:v>0.5</c:v>
                </c:pt>
              </c:numCache>
            </c:numRef>
          </c:val>
          <c:extLst>
            <c:ext xmlns:c16="http://schemas.microsoft.com/office/drawing/2014/chart" uri="{C3380CC4-5D6E-409C-BE32-E72D297353CC}">
              <c16:uniqueId val="{00000000-F150-4943-B0C5-4D25C51601B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F150-4943-B0C5-4D25C51601B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63.13</c:v>
                </c:pt>
                <c:pt idx="1">
                  <c:v>63.43</c:v>
                </c:pt>
                <c:pt idx="2">
                  <c:v>64.66</c:v>
                </c:pt>
                <c:pt idx="3">
                  <c:v>63.74</c:v>
                </c:pt>
                <c:pt idx="4">
                  <c:v>64.069999999999993</c:v>
                </c:pt>
              </c:numCache>
            </c:numRef>
          </c:val>
          <c:extLst>
            <c:ext xmlns:c16="http://schemas.microsoft.com/office/drawing/2014/chart" uri="{C3380CC4-5D6E-409C-BE32-E72D297353CC}">
              <c16:uniqueId val="{00000000-21EE-46AB-802C-45B7D4559E2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21EE-46AB-802C-45B7D4559E2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92.67</c:v>
                </c:pt>
                <c:pt idx="1">
                  <c:v>91.63</c:v>
                </c:pt>
                <c:pt idx="2">
                  <c:v>90.9</c:v>
                </c:pt>
                <c:pt idx="3">
                  <c:v>90.81</c:v>
                </c:pt>
                <c:pt idx="4">
                  <c:v>90.5</c:v>
                </c:pt>
              </c:numCache>
            </c:numRef>
          </c:val>
          <c:extLst>
            <c:ext xmlns:c16="http://schemas.microsoft.com/office/drawing/2014/chart" uri="{C3380CC4-5D6E-409C-BE32-E72D297353CC}">
              <c16:uniqueId val="{00000000-FD85-4B22-BF26-EA83124F12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FD85-4B22-BF26-EA83124F129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119.15</c:v>
                </c:pt>
                <c:pt idx="1">
                  <c:v>121.84</c:v>
                </c:pt>
                <c:pt idx="2">
                  <c:v>114.71</c:v>
                </c:pt>
                <c:pt idx="3">
                  <c:v>105.69</c:v>
                </c:pt>
                <c:pt idx="4">
                  <c:v>115.46</c:v>
                </c:pt>
              </c:numCache>
            </c:numRef>
          </c:val>
          <c:extLst>
            <c:ext xmlns:c16="http://schemas.microsoft.com/office/drawing/2014/chart" uri="{C3380CC4-5D6E-409C-BE32-E72D297353CC}">
              <c16:uniqueId val="{00000000-3CB0-4BAA-9EA2-1ECEB0B551B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3CB0-4BAA-9EA2-1ECEB0B551B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66.97</c:v>
                </c:pt>
                <c:pt idx="1">
                  <c:v>68.349999999999994</c:v>
                </c:pt>
                <c:pt idx="2">
                  <c:v>69.22</c:v>
                </c:pt>
                <c:pt idx="3">
                  <c:v>69.680000000000007</c:v>
                </c:pt>
                <c:pt idx="4">
                  <c:v>69.17</c:v>
                </c:pt>
              </c:numCache>
            </c:numRef>
          </c:val>
          <c:extLst>
            <c:ext xmlns:c16="http://schemas.microsoft.com/office/drawing/2014/chart" uri="{C3380CC4-5D6E-409C-BE32-E72D297353CC}">
              <c16:uniqueId val="{00000000-D0BD-4A08-91FA-F65A7EDEBDB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D0BD-4A08-91FA-F65A7EDEBDB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0.47</c:v>
                </c:pt>
                <c:pt idx="1">
                  <c:v>1.1299999999999999</c:v>
                </c:pt>
                <c:pt idx="2">
                  <c:v>15.34</c:v>
                </c:pt>
                <c:pt idx="3">
                  <c:v>23.79</c:v>
                </c:pt>
                <c:pt idx="4">
                  <c:v>29.62</c:v>
                </c:pt>
              </c:numCache>
            </c:numRef>
          </c:val>
          <c:extLst>
            <c:ext xmlns:c16="http://schemas.microsoft.com/office/drawing/2014/chart" uri="{C3380CC4-5D6E-409C-BE32-E72D297353CC}">
              <c16:uniqueId val="{00000000-033B-468B-A33D-2D818805B22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033B-468B-A33D-2D818805B22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B9-4D00-A0A6-DF06C613F0A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2EB9-4D00-A0A6-DF06C613F0A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1723.41</c:v>
                </c:pt>
                <c:pt idx="1">
                  <c:v>1774.24</c:v>
                </c:pt>
                <c:pt idx="2">
                  <c:v>1537.17</c:v>
                </c:pt>
                <c:pt idx="3">
                  <c:v>1289.8399999999999</c:v>
                </c:pt>
                <c:pt idx="4">
                  <c:v>1304.3</c:v>
                </c:pt>
              </c:numCache>
            </c:numRef>
          </c:val>
          <c:extLst>
            <c:ext xmlns:c16="http://schemas.microsoft.com/office/drawing/2014/chart" uri="{C3380CC4-5D6E-409C-BE32-E72D297353CC}">
              <c16:uniqueId val="{00000000-22A4-4FFF-BB90-458FA493FC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22A4-4FFF-BB90-458FA493FCF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47.74</c:v>
                </c:pt>
                <c:pt idx="1">
                  <c:v>44.45</c:v>
                </c:pt>
                <c:pt idx="2">
                  <c:v>39.99</c:v>
                </c:pt>
                <c:pt idx="3">
                  <c:v>41.18</c:v>
                </c:pt>
                <c:pt idx="4">
                  <c:v>47.18</c:v>
                </c:pt>
              </c:numCache>
            </c:numRef>
          </c:val>
          <c:extLst>
            <c:ext xmlns:c16="http://schemas.microsoft.com/office/drawing/2014/chart" uri="{C3380CC4-5D6E-409C-BE32-E72D297353CC}">
              <c16:uniqueId val="{00000000-01DD-4092-80E4-761720B2888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01DD-4092-80E4-761720B2888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106.49</c:v>
                </c:pt>
                <c:pt idx="1">
                  <c:v>108.8</c:v>
                </c:pt>
                <c:pt idx="2">
                  <c:v>103.28</c:v>
                </c:pt>
                <c:pt idx="3">
                  <c:v>95.67</c:v>
                </c:pt>
                <c:pt idx="4">
                  <c:v>102.95</c:v>
                </c:pt>
              </c:numCache>
            </c:numRef>
          </c:val>
          <c:extLst>
            <c:ext xmlns:c16="http://schemas.microsoft.com/office/drawing/2014/chart" uri="{C3380CC4-5D6E-409C-BE32-E72D297353CC}">
              <c16:uniqueId val="{00000000-1ACF-4BC0-AA7F-615F61D5ED7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1ACF-4BC0-AA7F-615F61D5ED7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211.38</c:v>
                </c:pt>
                <c:pt idx="1">
                  <c:v>207.72</c:v>
                </c:pt>
                <c:pt idx="2">
                  <c:v>218.9</c:v>
                </c:pt>
                <c:pt idx="3">
                  <c:v>236.95</c:v>
                </c:pt>
                <c:pt idx="4">
                  <c:v>220.6</c:v>
                </c:pt>
              </c:numCache>
            </c:numRef>
          </c:val>
          <c:extLst>
            <c:ext xmlns:c16="http://schemas.microsoft.com/office/drawing/2014/chart" uri="{C3380CC4-5D6E-409C-BE32-E72D297353CC}">
              <c16:uniqueId val="{00000000-B604-40F6-92B7-7E9FEC9CFE6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B604-40F6-92B7-7E9FEC9CFE6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5</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千葉県　旭市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10</v>
      </c>
      <c r="C7" s="33"/>
      <c r="D7" s="33"/>
      <c r="E7" s="33"/>
      <c r="F7" s="33"/>
      <c r="G7" s="33"/>
      <c r="H7" s="33"/>
      <c r="I7" s="32" t="s">
        <v>17</v>
      </c>
      <c r="J7" s="33"/>
      <c r="K7" s="33"/>
      <c r="L7" s="33"/>
      <c r="M7" s="33"/>
      <c r="N7" s="33"/>
      <c r="O7" s="34"/>
      <c r="P7" s="35" t="s">
        <v>9</v>
      </c>
      <c r="Q7" s="35"/>
      <c r="R7" s="35"/>
      <c r="S7" s="35"/>
      <c r="T7" s="35"/>
      <c r="U7" s="35"/>
      <c r="V7" s="35"/>
      <c r="W7" s="35" t="s">
        <v>18</v>
      </c>
      <c r="X7" s="35"/>
      <c r="Y7" s="35"/>
      <c r="Z7" s="35"/>
      <c r="AA7" s="35"/>
      <c r="AB7" s="35"/>
      <c r="AC7" s="35"/>
      <c r="AD7" s="35" t="s">
        <v>7</v>
      </c>
      <c r="AE7" s="35"/>
      <c r="AF7" s="35"/>
      <c r="AG7" s="35"/>
      <c r="AH7" s="35"/>
      <c r="AI7" s="35"/>
      <c r="AJ7" s="35"/>
      <c r="AK7" s="2"/>
      <c r="AL7" s="35" t="s">
        <v>2</v>
      </c>
      <c r="AM7" s="35"/>
      <c r="AN7" s="35"/>
      <c r="AO7" s="35"/>
      <c r="AP7" s="35"/>
      <c r="AQ7" s="35"/>
      <c r="AR7" s="35"/>
      <c r="AS7" s="35"/>
      <c r="AT7" s="32" t="s">
        <v>15</v>
      </c>
      <c r="AU7" s="33"/>
      <c r="AV7" s="33"/>
      <c r="AW7" s="33"/>
      <c r="AX7" s="33"/>
      <c r="AY7" s="33"/>
      <c r="AZ7" s="33"/>
      <c r="BA7" s="33"/>
      <c r="BB7" s="35" t="s">
        <v>19</v>
      </c>
      <c r="BC7" s="35"/>
      <c r="BD7" s="35"/>
      <c r="BE7" s="35"/>
      <c r="BF7" s="35"/>
      <c r="BG7" s="35"/>
      <c r="BH7" s="35"/>
      <c r="BI7" s="35"/>
      <c r="BJ7" s="3"/>
      <c r="BK7" s="3"/>
      <c r="BL7" s="36" t="s">
        <v>20</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A4</v>
      </c>
      <c r="X8" s="42"/>
      <c r="Y8" s="42"/>
      <c r="Z8" s="42"/>
      <c r="AA8" s="42"/>
      <c r="AB8" s="42"/>
      <c r="AC8" s="42"/>
      <c r="AD8" s="42" t="str">
        <f>データ!$M$6</f>
        <v>非設置</v>
      </c>
      <c r="AE8" s="42"/>
      <c r="AF8" s="42"/>
      <c r="AG8" s="42"/>
      <c r="AH8" s="42"/>
      <c r="AI8" s="42"/>
      <c r="AJ8" s="42"/>
      <c r="AK8" s="2"/>
      <c r="AL8" s="43">
        <f>データ!$R$6</f>
        <v>61986</v>
      </c>
      <c r="AM8" s="43"/>
      <c r="AN8" s="43"/>
      <c r="AO8" s="43"/>
      <c r="AP8" s="43"/>
      <c r="AQ8" s="43"/>
      <c r="AR8" s="43"/>
      <c r="AS8" s="43"/>
      <c r="AT8" s="44">
        <f>データ!$S$6</f>
        <v>130.47</v>
      </c>
      <c r="AU8" s="45"/>
      <c r="AV8" s="45"/>
      <c r="AW8" s="45"/>
      <c r="AX8" s="45"/>
      <c r="AY8" s="45"/>
      <c r="AZ8" s="45"/>
      <c r="BA8" s="45"/>
      <c r="BB8" s="46">
        <f>データ!$T$6</f>
        <v>475.1</v>
      </c>
      <c r="BC8" s="46"/>
      <c r="BD8" s="46"/>
      <c r="BE8" s="46"/>
      <c r="BF8" s="46"/>
      <c r="BG8" s="46"/>
      <c r="BH8" s="46"/>
      <c r="BI8" s="46"/>
      <c r="BJ8" s="3"/>
      <c r="BK8" s="3"/>
      <c r="BL8" s="47" t="s">
        <v>16</v>
      </c>
      <c r="BM8" s="48"/>
      <c r="BN8" s="49" t="s">
        <v>22</v>
      </c>
      <c r="BO8" s="49"/>
      <c r="BP8" s="49"/>
      <c r="BQ8" s="49"/>
      <c r="BR8" s="49"/>
      <c r="BS8" s="49"/>
      <c r="BT8" s="49"/>
      <c r="BU8" s="49"/>
      <c r="BV8" s="49"/>
      <c r="BW8" s="49"/>
      <c r="BX8" s="49"/>
      <c r="BY8" s="50"/>
    </row>
    <row r="9" spans="1:78" ht="18.75" customHeight="1" x14ac:dyDescent="0.2">
      <c r="A9" s="2"/>
      <c r="B9" s="32" t="s">
        <v>24</v>
      </c>
      <c r="C9" s="33"/>
      <c r="D9" s="33"/>
      <c r="E9" s="33"/>
      <c r="F9" s="33"/>
      <c r="G9" s="33"/>
      <c r="H9" s="33"/>
      <c r="I9" s="32" t="s">
        <v>25</v>
      </c>
      <c r="J9" s="33"/>
      <c r="K9" s="33"/>
      <c r="L9" s="33"/>
      <c r="M9" s="33"/>
      <c r="N9" s="33"/>
      <c r="O9" s="34"/>
      <c r="P9" s="35" t="s">
        <v>27</v>
      </c>
      <c r="Q9" s="35"/>
      <c r="R9" s="35"/>
      <c r="S9" s="35"/>
      <c r="T9" s="35"/>
      <c r="U9" s="35"/>
      <c r="V9" s="35"/>
      <c r="W9" s="35" t="s">
        <v>23</v>
      </c>
      <c r="X9" s="35"/>
      <c r="Y9" s="35"/>
      <c r="Z9" s="35"/>
      <c r="AA9" s="35"/>
      <c r="AB9" s="35"/>
      <c r="AC9" s="35"/>
      <c r="AD9" s="2"/>
      <c r="AE9" s="2"/>
      <c r="AF9" s="2"/>
      <c r="AG9" s="2"/>
      <c r="AH9" s="2"/>
      <c r="AI9" s="2"/>
      <c r="AJ9" s="2"/>
      <c r="AK9" s="2"/>
      <c r="AL9" s="35" t="s">
        <v>30</v>
      </c>
      <c r="AM9" s="35"/>
      <c r="AN9" s="35"/>
      <c r="AO9" s="35"/>
      <c r="AP9" s="35"/>
      <c r="AQ9" s="35"/>
      <c r="AR9" s="35"/>
      <c r="AS9" s="35"/>
      <c r="AT9" s="32" t="s">
        <v>32</v>
      </c>
      <c r="AU9" s="33"/>
      <c r="AV9" s="33"/>
      <c r="AW9" s="33"/>
      <c r="AX9" s="33"/>
      <c r="AY9" s="33"/>
      <c r="AZ9" s="33"/>
      <c r="BA9" s="33"/>
      <c r="BB9" s="35" t="s">
        <v>1</v>
      </c>
      <c r="BC9" s="35"/>
      <c r="BD9" s="35"/>
      <c r="BE9" s="35"/>
      <c r="BF9" s="35"/>
      <c r="BG9" s="35"/>
      <c r="BH9" s="35"/>
      <c r="BI9" s="35"/>
      <c r="BJ9" s="3"/>
      <c r="BK9" s="3"/>
      <c r="BL9" s="51" t="s">
        <v>33</v>
      </c>
      <c r="BM9" s="52"/>
      <c r="BN9" s="53" t="s">
        <v>35</v>
      </c>
      <c r="BO9" s="53"/>
      <c r="BP9" s="53"/>
      <c r="BQ9" s="53"/>
      <c r="BR9" s="53"/>
      <c r="BS9" s="53"/>
      <c r="BT9" s="53"/>
      <c r="BU9" s="53"/>
      <c r="BV9" s="53"/>
      <c r="BW9" s="53"/>
      <c r="BX9" s="53"/>
      <c r="BY9" s="54"/>
    </row>
    <row r="10" spans="1:78" ht="18.75" customHeight="1" x14ac:dyDescent="0.2">
      <c r="A10" s="2"/>
      <c r="B10" s="44" t="str">
        <f>データ!$N$6</f>
        <v>-</v>
      </c>
      <c r="C10" s="45"/>
      <c r="D10" s="45"/>
      <c r="E10" s="45"/>
      <c r="F10" s="45"/>
      <c r="G10" s="45"/>
      <c r="H10" s="45"/>
      <c r="I10" s="44">
        <f>データ!$O$6</f>
        <v>89.12</v>
      </c>
      <c r="J10" s="45"/>
      <c r="K10" s="45"/>
      <c r="L10" s="45"/>
      <c r="M10" s="45"/>
      <c r="N10" s="45"/>
      <c r="O10" s="55"/>
      <c r="P10" s="46">
        <f>データ!$P$6</f>
        <v>90.55</v>
      </c>
      <c r="Q10" s="46"/>
      <c r="R10" s="46"/>
      <c r="S10" s="46"/>
      <c r="T10" s="46"/>
      <c r="U10" s="46"/>
      <c r="V10" s="46"/>
      <c r="W10" s="43">
        <f>データ!$Q$6</f>
        <v>4620</v>
      </c>
      <c r="X10" s="43"/>
      <c r="Y10" s="43"/>
      <c r="Z10" s="43"/>
      <c r="AA10" s="43"/>
      <c r="AB10" s="43"/>
      <c r="AC10" s="43"/>
      <c r="AD10" s="2"/>
      <c r="AE10" s="2"/>
      <c r="AF10" s="2"/>
      <c r="AG10" s="2"/>
      <c r="AH10" s="2"/>
      <c r="AI10" s="2"/>
      <c r="AJ10" s="2"/>
      <c r="AK10" s="2"/>
      <c r="AL10" s="43">
        <f>データ!$U$6</f>
        <v>55695</v>
      </c>
      <c r="AM10" s="43"/>
      <c r="AN10" s="43"/>
      <c r="AO10" s="43"/>
      <c r="AP10" s="43"/>
      <c r="AQ10" s="43"/>
      <c r="AR10" s="43"/>
      <c r="AS10" s="43"/>
      <c r="AT10" s="44">
        <f>データ!$V$6</f>
        <v>114.25</v>
      </c>
      <c r="AU10" s="45"/>
      <c r="AV10" s="45"/>
      <c r="AW10" s="45"/>
      <c r="AX10" s="45"/>
      <c r="AY10" s="45"/>
      <c r="AZ10" s="45"/>
      <c r="BA10" s="45"/>
      <c r="BB10" s="46">
        <f>データ!$W$6</f>
        <v>487.48</v>
      </c>
      <c r="BC10" s="46"/>
      <c r="BD10" s="46"/>
      <c r="BE10" s="46"/>
      <c r="BF10" s="46"/>
      <c r="BG10" s="46"/>
      <c r="BH10" s="46"/>
      <c r="BI10" s="46"/>
      <c r="BJ10" s="2"/>
      <c r="BK10" s="2"/>
      <c r="BL10" s="56" t="s">
        <v>37</v>
      </c>
      <c r="BM10" s="57"/>
      <c r="BN10" s="58" t="s">
        <v>40</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41</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43</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44</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110</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46</v>
      </c>
      <c r="BM45" s="70"/>
      <c r="BN45" s="70"/>
      <c r="BO45" s="70"/>
      <c r="BP45" s="70"/>
      <c r="BQ45" s="70"/>
      <c r="BR45" s="70"/>
      <c r="BS45" s="70"/>
      <c r="BT45" s="70"/>
      <c r="BU45" s="70"/>
      <c r="BV45" s="70"/>
      <c r="BW45" s="70"/>
      <c r="BX45" s="70"/>
      <c r="BY45" s="70"/>
      <c r="BZ45" s="7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79</v>
      </c>
      <c r="BM47" s="76"/>
      <c r="BN47" s="76"/>
      <c r="BO47" s="76"/>
      <c r="BP47" s="76"/>
      <c r="BQ47" s="76"/>
      <c r="BR47" s="76"/>
      <c r="BS47" s="76"/>
      <c r="BT47" s="76"/>
      <c r="BU47" s="76"/>
      <c r="BV47" s="76"/>
      <c r="BW47" s="76"/>
      <c r="BX47" s="76"/>
      <c r="BY47" s="76"/>
      <c r="BZ47" s="7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2">
      <c r="A60" s="2"/>
      <c r="B60" s="66" t="s">
        <v>13</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5"/>
      <c r="BM60" s="76"/>
      <c r="BN60" s="76"/>
      <c r="BO60" s="76"/>
      <c r="BP60" s="76"/>
      <c r="BQ60" s="76"/>
      <c r="BR60" s="76"/>
      <c r="BS60" s="76"/>
      <c r="BT60" s="76"/>
      <c r="BU60" s="76"/>
      <c r="BV60" s="76"/>
      <c r="BW60" s="76"/>
      <c r="BX60" s="76"/>
      <c r="BY60" s="76"/>
      <c r="BZ60" s="77"/>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5"/>
      <c r="BM61" s="76"/>
      <c r="BN61" s="76"/>
      <c r="BO61" s="76"/>
      <c r="BP61" s="76"/>
      <c r="BQ61" s="76"/>
      <c r="BR61" s="76"/>
      <c r="BS61" s="76"/>
      <c r="BT61" s="76"/>
      <c r="BU61" s="76"/>
      <c r="BV61" s="76"/>
      <c r="BW61" s="76"/>
      <c r="BX61" s="76"/>
      <c r="BY61" s="76"/>
      <c r="BZ61" s="7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12</v>
      </c>
      <c r="BM64" s="70"/>
      <c r="BN64" s="70"/>
      <c r="BO64" s="70"/>
      <c r="BP64" s="70"/>
      <c r="BQ64" s="70"/>
      <c r="BR64" s="70"/>
      <c r="BS64" s="70"/>
      <c r="BT64" s="70"/>
      <c r="BU64" s="70"/>
      <c r="BV64" s="70"/>
      <c r="BW64" s="70"/>
      <c r="BX64" s="70"/>
      <c r="BY64" s="70"/>
      <c r="BZ64" s="7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14</v>
      </c>
      <c r="BM66" s="76"/>
      <c r="BN66" s="76"/>
      <c r="BO66" s="76"/>
      <c r="BP66" s="76"/>
      <c r="BQ66" s="76"/>
      <c r="BR66" s="76"/>
      <c r="BS66" s="76"/>
      <c r="BT66" s="76"/>
      <c r="BU66" s="76"/>
      <c r="BV66" s="76"/>
      <c r="BW66" s="76"/>
      <c r="BX66" s="76"/>
      <c r="BY66" s="76"/>
      <c r="BZ66" s="7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5"/>
      <c r="BM67" s="76"/>
      <c r="BN67" s="76"/>
      <c r="BO67" s="76"/>
      <c r="BP67" s="76"/>
      <c r="BQ67" s="76"/>
      <c r="BR67" s="76"/>
      <c r="BS67" s="76"/>
      <c r="BT67" s="76"/>
      <c r="BU67" s="76"/>
      <c r="BV67" s="76"/>
      <c r="BW67" s="76"/>
      <c r="BX67" s="76"/>
      <c r="BY67" s="76"/>
      <c r="BZ67" s="7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5"/>
      <c r="BM68" s="76"/>
      <c r="BN68" s="76"/>
      <c r="BO68" s="76"/>
      <c r="BP68" s="76"/>
      <c r="BQ68" s="76"/>
      <c r="BR68" s="76"/>
      <c r="BS68" s="76"/>
      <c r="BT68" s="76"/>
      <c r="BU68" s="76"/>
      <c r="BV68" s="76"/>
      <c r="BW68" s="76"/>
      <c r="BX68" s="76"/>
      <c r="BY68" s="76"/>
      <c r="BZ68" s="7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5"/>
      <c r="BM69" s="76"/>
      <c r="BN69" s="76"/>
      <c r="BO69" s="76"/>
      <c r="BP69" s="76"/>
      <c r="BQ69" s="76"/>
      <c r="BR69" s="76"/>
      <c r="BS69" s="76"/>
      <c r="BT69" s="76"/>
      <c r="BU69" s="76"/>
      <c r="BV69" s="76"/>
      <c r="BW69" s="76"/>
      <c r="BX69" s="76"/>
      <c r="BY69" s="76"/>
      <c r="BZ69" s="7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5"/>
      <c r="BM70" s="76"/>
      <c r="BN70" s="76"/>
      <c r="BO70" s="76"/>
      <c r="BP70" s="76"/>
      <c r="BQ70" s="76"/>
      <c r="BR70" s="76"/>
      <c r="BS70" s="76"/>
      <c r="BT70" s="76"/>
      <c r="BU70" s="76"/>
      <c r="BV70" s="76"/>
      <c r="BW70" s="76"/>
      <c r="BX70" s="76"/>
      <c r="BY70" s="76"/>
      <c r="BZ70" s="7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5"/>
      <c r="BM71" s="76"/>
      <c r="BN71" s="76"/>
      <c r="BO71" s="76"/>
      <c r="BP71" s="76"/>
      <c r="BQ71" s="76"/>
      <c r="BR71" s="76"/>
      <c r="BS71" s="76"/>
      <c r="BT71" s="76"/>
      <c r="BU71" s="76"/>
      <c r="BV71" s="76"/>
      <c r="BW71" s="76"/>
      <c r="BX71" s="76"/>
      <c r="BY71" s="76"/>
      <c r="BZ71" s="7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5"/>
      <c r="BM72" s="76"/>
      <c r="BN72" s="76"/>
      <c r="BO72" s="76"/>
      <c r="BP72" s="76"/>
      <c r="BQ72" s="76"/>
      <c r="BR72" s="76"/>
      <c r="BS72" s="76"/>
      <c r="BT72" s="76"/>
      <c r="BU72" s="76"/>
      <c r="BV72" s="76"/>
      <c r="BW72" s="76"/>
      <c r="BX72" s="76"/>
      <c r="BY72" s="76"/>
      <c r="BZ72" s="7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5"/>
      <c r="BM73" s="76"/>
      <c r="BN73" s="76"/>
      <c r="BO73" s="76"/>
      <c r="BP73" s="76"/>
      <c r="BQ73" s="76"/>
      <c r="BR73" s="76"/>
      <c r="BS73" s="76"/>
      <c r="BT73" s="76"/>
      <c r="BU73" s="76"/>
      <c r="BV73" s="76"/>
      <c r="BW73" s="76"/>
      <c r="BX73" s="76"/>
      <c r="BY73" s="76"/>
      <c r="BZ73" s="7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5"/>
      <c r="BM74" s="76"/>
      <c r="BN74" s="76"/>
      <c r="BO74" s="76"/>
      <c r="BP74" s="76"/>
      <c r="BQ74" s="76"/>
      <c r="BR74" s="76"/>
      <c r="BS74" s="76"/>
      <c r="BT74" s="76"/>
      <c r="BU74" s="76"/>
      <c r="BV74" s="76"/>
      <c r="BW74" s="76"/>
      <c r="BX74" s="76"/>
      <c r="BY74" s="76"/>
      <c r="BZ74" s="7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5"/>
      <c r="BM75" s="76"/>
      <c r="BN75" s="76"/>
      <c r="BO75" s="76"/>
      <c r="BP75" s="76"/>
      <c r="BQ75" s="76"/>
      <c r="BR75" s="76"/>
      <c r="BS75" s="76"/>
      <c r="BT75" s="76"/>
      <c r="BU75" s="76"/>
      <c r="BV75" s="76"/>
      <c r="BW75" s="76"/>
      <c r="BX75" s="76"/>
      <c r="BY75" s="76"/>
      <c r="BZ75" s="7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5"/>
      <c r="BM76" s="76"/>
      <c r="BN76" s="76"/>
      <c r="BO76" s="76"/>
      <c r="BP76" s="76"/>
      <c r="BQ76" s="76"/>
      <c r="BR76" s="76"/>
      <c r="BS76" s="76"/>
      <c r="BT76" s="76"/>
      <c r="BU76" s="76"/>
      <c r="BV76" s="76"/>
      <c r="BW76" s="76"/>
      <c r="BX76" s="76"/>
      <c r="BY76" s="76"/>
      <c r="BZ76" s="7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5"/>
      <c r="BM77" s="76"/>
      <c r="BN77" s="76"/>
      <c r="BO77" s="76"/>
      <c r="BP77" s="76"/>
      <c r="BQ77" s="76"/>
      <c r="BR77" s="76"/>
      <c r="BS77" s="76"/>
      <c r="BT77" s="76"/>
      <c r="BU77" s="76"/>
      <c r="BV77" s="76"/>
      <c r="BW77" s="76"/>
      <c r="BX77" s="76"/>
      <c r="BY77" s="76"/>
      <c r="BZ77" s="7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5"/>
      <c r="BM78" s="76"/>
      <c r="BN78" s="76"/>
      <c r="BO78" s="76"/>
      <c r="BP78" s="76"/>
      <c r="BQ78" s="76"/>
      <c r="BR78" s="76"/>
      <c r="BS78" s="76"/>
      <c r="BT78" s="76"/>
      <c r="BU78" s="76"/>
      <c r="BV78" s="76"/>
      <c r="BW78" s="76"/>
      <c r="BX78" s="76"/>
      <c r="BY78" s="76"/>
      <c r="BZ78" s="77"/>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5"/>
      <c r="BM79" s="76"/>
      <c r="BN79" s="76"/>
      <c r="BO79" s="76"/>
      <c r="BP79" s="76"/>
      <c r="BQ79" s="76"/>
      <c r="BR79" s="76"/>
      <c r="BS79" s="76"/>
      <c r="BT79" s="76"/>
      <c r="BU79" s="76"/>
      <c r="BV79" s="76"/>
      <c r="BW79" s="76"/>
      <c r="BX79" s="76"/>
      <c r="BY79" s="76"/>
      <c r="BZ79" s="77"/>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5"/>
      <c r="BM80" s="76"/>
      <c r="BN80" s="76"/>
      <c r="BO80" s="76"/>
      <c r="BP80" s="76"/>
      <c r="BQ80" s="76"/>
      <c r="BR80" s="76"/>
      <c r="BS80" s="76"/>
      <c r="BT80" s="76"/>
      <c r="BU80" s="76"/>
      <c r="BV80" s="76"/>
      <c r="BW80" s="76"/>
      <c r="BX80" s="76"/>
      <c r="BY80" s="76"/>
      <c r="BZ80" s="7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5"/>
      <c r="BM81" s="76"/>
      <c r="BN81" s="76"/>
      <c r="BO81" s="76"/>
      <c r="BP81" s="76"/>
      <c r="BQ81" s="76"/>
      <c r="BR81" s="76"/>
      <c r="BS81" s="76"/>
      <c r="BT81" s="76"/>
      <c r="BU81" s="76"/>
      <c r="BV81" s="76"/>
      <c r="BW81" s="76"/>
      <c r="BX81" s="76"/>
      <c r="BY81" s="76"/>
      <c r="BZ81" s="7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8"/>
      <c r="BM82" s="79"/>
      <c r="BN82" s="79"/>
      <c r="BO82" s="79"/>
      <c r="BP82" s="79"/>
      <c r="BQ82" s="79"/>
      <c r="BR82" s="79"/>
      <c r="BS82" s="79"/>
      <c r="BT82" s="79"/>
      <c r="BU82" s="79"/>
      <c r="BV82" s="79"/>
      <c r="BW82" s="79"/>
      <c r="BX82" s="79"/>
      <c r="BY82" s="79"/>
      <c r="BZ82" s="80"/>
    </row>
    <row r="83" spans="1:78" x14ac:dyDescent="0.2">
      <c r="C83" s="10"/>
    </row>
    <row r="84" spans="1:78" hidden="1" x14ac:dyDescent="0.2">
      <c r="B84" s="6" t="s">
        <v>47</v>
      </c>
      <c r="C84" s="6"/>
      <c r="D84" s="6"/>
      <c r="E84" s="6" t="s">
        <v>49</v>
      </c>
      <c r="F84" s="6" t="s">
        <v>51</v>
      </c>
      <c r="G84" s="6" t="s">
        <v>52</v>
      </c>
      <c r="H84" s="6" t="s">
        <v>45</v>
      </c>
      <c r="I84" s="6" t="s">
        <v>11</v>
      </c>
      <c r="J84" s="6" t="s">
        <v>28</v>
      </c>
      <c r="K84" s="6" t="s">
        <v>53</v>
      </c>
      <c r="L84" s="6" t="s">
        <v>55</v>
      </c>
      <c r="M84" s="6" t="s">
        <v>34</v>
      </c>
      <c r="N84" s="6" t="s">
        <v>57</v>
      </c>
      <c r="O84" s="6" t="s">
        <v>59</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z6Ci0cTGv4xbA50NW2vLo88zN6wH126NGddzRr+uTUL/TQCbdARhV/Exe6geLQhhbfwgDw+NxJHvc403cen64w==" saltValue="aWLXX5goEklucHhHjPHeJA=="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50</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60</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21</v>
      </c>
      <c r="B3" s="17" t="s">
        <v>54</v>
      </c>
      <c r="C3" s="17" t="s">
        <v>62</v>
      </c>
      <c r="D3" s="17" t="s">
        <v>39</v>
      </c>
      <c r="E3" s="17" t="s">
        <v>6</v>
      </c>
      <c r="F3" s="17" t="s">
        <v>8</v>
      </c>
      <c r="G3" s="17" t="s">
        <v>26</v>
      </c>
      <c r="H3" s="83" t="s">
        <v>31</v>
      </c>
      <c r="I3" s="84"/>
      <c r="J3" s="84"/>
      <c r="K3" s="84"/>
      <c r="L3" s="84"/>
      <c r="M3" s="84"/>
      <c r="N3" s="84"/>
      <c r="O3" s="84"/>
      <c r="P3" s="84"/>
      <c r="Q3" s="84"/>
      <c r="R3" s="84"/>
      <c r="S3" s="84"/>
      <c r="T3" s="84"/>
      <c r="U3" s="84"/>
      <c r="V3" s="84"/>
      <c r="W3" s="85"/>
      <c r="X3" s="81" t="s">
        <v>58</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13</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63</v>
      </c>
      <c r="B4" s="18"/>
      <c r="C4" s="18"/>
      <c r="D4" s="18"/>
      <c r="E4" s="18"/>
      <c r="F4" s="18"/>
      <c r="G4" s="18"/>
      <c r="H4" s="86"/>
      <c r="I4" s="87"/>
      <c r="J4" s="87"/>
      <c r="K4" s="87"/>
      <c r="L4" s="87"/>
      <c r="M4" s="87"/>
      <c r="N4" s="87"/>
      <c r="O4" s="87"/>
      <c r="P4" s="87"/>
      <c r="Q4" s="87"/>
      <c r="R4" s="87"/>
      <c r="S4" s="87"/>
      <c r="T4" s="87"/>
      <c r="U4" s="87"/>
      <c r="V4" s="87"/>
      <c r="W4" s="88"/>
      <c r="X4" s="82" t="s">
        <v>56</v>
      </c>
      <c r="Y4" s="82"/>
      <c r="Z4" s="82"/>
      <c r="AA4" s="82"/>
      <c r="AB4" s="82"/>
      <c r="AC4" s="82"/>
      <c r="AD4" s="82"/>
      <c r="AE4" s="82"/>
      <c r="AF4" s="82"/>
      <c r="AG4" s="82"/>
      <c r="AH4" s="82"/>
      <c r="AI4" s="82" t="s">
        <v>48</v>
      </c>
      <c r="AJ4" s="82"/>
      <c r="AK4" s="82"/>
      <c r="AL4" s="82"/>
      <c r="AM4" s="82"/>
      <c r="AN4" s="82"/>
      <c r="AO4" s="82"/>
      <c r="AP4" s="82"/>
      <c r="AQ4" s="82"/>
      <c r="AR4" s="82"/>
      <c r="AS4" s="82"/>
      <c r="AT4" s="82" t="s">
        <v>42</v>
      </c>
      <c r="AU4" s="82"/>
      <c r="AV4" s="82"/>
      <c r="AW4" s="82"/>
      <c r="AX4" s="82"/>
      <c r="AY4" s="82"/>
      <c r="AZ4" s="82"/>
      <c r="BA4" s="82"/>
      <c r="BB4" s="82"/>
      <c r="BC4" s="82"/>
      <c r="BD4" s="82"/>
      <c r="BE4" s="82" t="s">
        <v>4</v>
      </c>
      <c r="BF4" s="82"/>
      <c r="BG4" s="82"/>
      <c r="BH4" s="82"/>
      <c r="BI4" s="82"/>
      <c r="BJ4" s="82"/>
      <c r="BK4" s="82"/>
      <c r="BL4" s="82"/>
      <c r="BM4" s="82"/>
      <c r="BN4" s="82"/>
      <c r="BO4" s="82"/>
      <c r="BP4" s="82" t="s">
        <v>36</v>
      </c>
      <c r="BQ4" s="82"/>
      <c r="BR4" s="82"/>
      <c r="BS4" s="82"/>
      <c r="BT4" s="82"/>
      <c r="BU4" s="82"/>
      <c r="BV4" s="82"/>
      <c r="BW4" s="82"/>
      <c r="BX4" s="82"/>
      <c r="BY4" s="82"/>
      <c r="BZ4" s="82"/>
      <c r="CA4" s="82" t="s">
        <v>64</v>
      </c>
      <c r="CB4" s="82"/>
      <c r="CC4" s="82"/>
      <c r="CD4" s="82"/>
      <c r="CE4" s="82"/>
      <c r="CF4" s="82"/>
      <c r="CG4" s="82"/>
      <c r="CH4" s="82"/>
      <c r="CI4" s="82"/>
      <c r="CJ4" s="82"/>
      <c r="CK4" s="82"/>
      <c r="CL4" s="82" t="s">
        <v>66</v>
      </c>
      <c r="CM4" s="82"/>
      <c r="CN4" s="82"/>
      <c r="CO4" s="82"/>
      <c r="CP4" s="82"/>
      <c r="CQ4" s="82"/>
      <c r="CR4" s="82"/>
      <c r="CS4" s="82"/>
      <c r="CT4" s="82"/>
      <c r="CU4" s="82"/>
      <c r="CV4" s="82"/>
      <c r="CW4" s="82" t="s">
        <v>67</v>
      </c>
      <c r="CX4" s="82"/>
      <c r="CY4" s="82"/>
      <c r="CZ4" s="82"/>
      <c r="DA4" s="82"/>
      <c r="DB4" s="82"/>
      <c r="DC4" s="82"/>
      <c r="DD4" s="82"/>
      <c r="DE4" s="82"/>
      <c r="DF4" s="82"/>
      <c r="DG4" s="82"/>
      <c r="DH4" s="82" t="s">
        <v>68</v>
      </c>
      <c r="DI4" s="82"/>
      <c r="DJ4" s="82"/>
      <c r="DK4" s="82"/>
      <c r="DL4" s="82"/>
      <c r="DM4" s="82"/>
      <c r="DN4" s="82"/>
      <c r="DO4" s="82"/>
      <c r="DP4" s="82"/>
      <c r="DQ4" s="82"/>
      <c r="DR4" s="82"/>
      <c r="DS4" s="82" t="s">
        <v>3</v>
      </c>
      <c r="DT4" s="82"/>
      <c r="DU4" s="82"/>
      <c r="DV4" s="82"/>
      <c r="DW4" s="82"/>
      <c r="DX4" s="82"/>
      <c r="DY4" s="82"/>
      <c r="DZ4" s="82"/>
      <c r="EA4" s="82"/>
      <c r="EB4" s="82"/>
      <c r="EC4" s="82"/>
      <c r="ED4" s="82" t="s">
        <v>69</v>
      </c>
      <c r="EE4" s="82"/>
      <c r="EF4" s="82"/>
      <c r="EG4" s="82"/>
      <c r="EH4" s="82"/>
      <c r="EI4" s="82"/>
      <c r="EJ4" s="82"/>
      <c r="EK4" s="82"/>
      <c r="EL4" s="82"/>
      <c r="EM4" s="82"/>
      <c r="EN4" s="82"/>
    </row>
    <row r="5" spans="1:144" x14ac:dyDescent="0.2">
      <c r="A5" s="15" t="s">
        <v>29</v>
      </c>
      <c r="B5" s="19"/>
      <c r="C5" s="19"/>
      <c r="D5" s="19"/>
      <c r="E5" s="19"/>
      <c r="F5" s="19"/>
      <c r="G5" s="19"/>
      <c r="H5" s="24" t="s">
        <v>61</v>
      </c>
      <c r="I5" s="24" t="s">
        <v>70</v>
      </c>
      <c r="J5" s="24" t="s">
        <v>71</v>
      </c>
      <c r="K5" s="24" t="s">
        <v>72</v>
      </c>
      <c r="L5" s="24" t="s">
        <v>73</v>
      </c>
      <c r="M5" s="24" t="s">
        <v>7</v>
      </c>
      <c r="N5" s="24" t="s">
        <v>74</v>
      </c>
      <c r="O5" s="24" t="s">
        <v>75</v>
      </c>
      <c r="P5" s="24" t="s">
        <v>76</v>
      </c>
      <c r="Q5" s="24" t="s">
        <v>77</v>
      </c>
      <c r="R5" s="24" t="s">
        <v>78</v>
      </c>
      <c r="S5" s="24" t="s">
        <v>80</v>
      </c>
      <c r="T5" s="24" t="s">
        <v>65</v>
      </c>
      <c r="U5" s="24" t="s">
        <v>81</v>
      </c>
      <c r="V5" s="24" t="s">
        <v>82</v>
      </c>
      <c r="W5" s="24" t="s">
        <v>83</v>
      </c>
      <c r="X5" s="24" t="s">
        <v>84</v>
      </c>
      <c r="Y5" s="24" t="s">
        <v>85</v>
      </c>
      <c r="Z5" s="24" t="s">
        <v>86</v>
      </c>
      <c r="AA5" s="24" t="s">
        <v>87</v>
      </c>
      <c r="AB5" s="24" t="s">
        <v>88</v>
      </c>
      <c r="AC5" s="24" t="s">
        <v>90</v>
      </c>
      <c r="AD5" s="24" t="s">
        <v>91</v>
      </c>
      <c r="AE5" s="24" t="s">
        <v>92</v>
      </c>
      <c r="AF5" s="24" t="s">
        <v>93</v>
      </c>
      <c r="AG5" s="24" t="s">
        <v>94</v>
      </c>
      <c r="AH5" s="24" t="s">
        <v>47</v>
      </c>
      <c r="AI5" s="24" t="s">
        <v>84</v>
      </c>
      <c r="AJ5" s="24" t="s">
        <v>85</v>
      </c>
      <c r="AK5" s="24" t="s">
        <v>86</v>
      </c>
      <c r="AL5" s="24" t="s">
        <v>87</v>
      </c>
      <c r="AM5" s="24" t="s">
        <v>88</v>
      </c>
      <c r="AN5" s="24" t="s">
        <v>90</v>
      </c>
      <c r="AO5" s="24" t="s">
        <v>91</v>
      </c>
      <c r="AP5" s="24" t="s">
        <v>92</v>
      </c>
      <c r="AQ5" s="24" t="s">
        <v>93</v>
      </c>
      <c r="AR5" s="24" t="s">
        <v>94</v>
      </c>
      <c r="AS5" s="24" t="s">
        <v>89</v>
      </c>
      <c r="AT5" s="24" t="s">
        <v>84</v>
      </c>
      <c r="AU5" s="24" t="s">
        <v>85</v>
      </c>
      <c r="AV5" s="24" t="s">
        <v>86</v>
      </c>
      <c r="AW5" s="24" t="s">
        <v>87</v>
      </c>
      <c r="AX5" s="24" t="s">
        <v>88</v>
      </c>
      <c r="AY5" s="24" t="s">
        <v>90</v>
      </c>
      <c r="AZ5" s="24" t="s">
        <v>91</v>
      </c>
      <c r="BA5" s="24" t="s">
        <v>92</v>
      </c>
      <c r="BB5" s="24" t="s">
        <v>93</v>
      </c>
      <c r="BC5" s="24" t="s">
        <v>94</v>
      </c>
      <c r="BD5" s="24" t="s">
        <v>89</v>
      </c>
      <c r="BE5" s="24" t="s">
        <v>84</v>
      </c>
      <c r="BF5" s="24" t="s">
        <v>85</v>
      </c>
      <c r="BG5" s="24" t="s">
        <v>86</v>
      </c>
      <c r="BH5" s="24" t="s">
        <v>87</v>
      </c>
      <c r="BI5" s="24" t="s">
        <v>88</v>
      </c>
      <c r="BJ5" s="24" t="s">
        <v>90</v>
      </c>
      <c r="BK5" s="24" t="s">
        <v>91</v>
      </c>
      <c r="BL5" s="24" t="s">
        <v>92</v>
      </c>
      <c r="BM5" s="24" t="s">
        <v>93</v>
      </c>
      <c r="BN5" s="24" t="s">
        <v>94</v>
      </c>
      <c r="BO5" s="24" t="s">
        <v>89</v>
      </c>
      <c r="BP5" s="24" t="s">
        <v>84</v>
      </c>
      <c r="BQ5" s="24" t="s">
        <v>85</v>
      </c>
      <c r="BR5" s="24" t="s">
        <v>86</v>
      </c>
      <c r="BS5" s="24" t="s">
        <v>87</v>
      </c>
      <c r="BT5" s="24" t="s">
        <v>88</v>
      </c>
      <c r="BU5" s="24" t="s">
        <v>90</v>
      </c>
      <c r="BV5" s="24" t="s">
        <v>91</v>
      </c>
      <c r="BW5" s="24" t="s">
        <v>92</v>
      </c>
      <c r="BX5" s="24" t="s">
        <v>93</v>
      </c>
      <c r="BY5" s="24" t="s">
        <v>94</v>
      </c>
      <c r="BZ5" s="24" t="s">
        <v>89</v>
      </c>
      <c r="CA5" s="24" t="s">
        <v>84</v>
      </c>
      <c r="CB5" s="24" t="s">
        <v>85</v>
      </c>
      <c r="CC5" s="24" t="s">
        <v>86</v>
      </c>
      <c r="CD5" s="24" t="s">
        <v>87</v>
      </c>
      <c r="CE5" s="24" t="s">
        <v>88</v>
      </c>
      <c r="CF5" s="24" t="s">
        <v>90</v>
      </c>
      <c r="CG5" s="24" t="s">
        <v>91</v>
      </c>
      <c r="CH5" s="24" t="s">
        <v>92</v>
      </c>
      <c r="CI5" s="24" t="s">
        <v>93</v>
      </c>
      <c r="CJ5" s="24" t="s">
        <v>94</v>
      </c>
      <c r="CK5" s="24" t="s">
        <v>89</v>
      </c>
      <c r="CL5" s="24" t="s">
        <v>84</v>
      </c>
      <c r="CM5" s="24" t="s">
        <v>85</v>
      </c>
      <c r="CN5" s="24" t="s">
        <v>86</v>
      </c>
      <c r="CO5" s="24" t="s">
        <v>87</v>
      </c>
      <c r="CP5" s="24" t="s">
        <v>88</v>
      </c>
      <c r="CQ5" s="24" t="s">
        <v>90</v>
      </c>
      <c r="CR5" s="24" t="s">
        <v>91</v>
      </c>
      <c r="CS5" s="24" t="s">
        <v>92</v>
      </c>
      <c r="CT5" s="24" t="s">
        <v>93</v>
      </c>
      <c r="CU5" s="24" t="s">
        <v>94</v>
      </c>
      <c r="CV5" s="24" t="s">
        <v>89</v>
      </c>
      <c r="CW5" s="24" t="s">
        <v>84</v>
      </c>
      <c r="CX5" s="24" t="s">
        <v>85</v>
      </c>
      <c r="CY5" s="24" t="s">
        <v>86</v>
      </c>
      <c r="CZ5" s="24" t="s">
        <v>87</v>
      </c>
      <c r="DA5" s="24" t="s">
        <v>88</v>
      </c>
      <c r="DB5" s="24" t="s">
        <v>90</v>
      </c>
      <c r="DC5" s="24" t="s">
        <v>91</v>
      </c>
      <c r="DD5" s="24" t="s">
        <v>92</v>
      </c>
      <c r="DE5" s="24" t="s">
        <v>93</v>
      </c>
      <c r="DF5" s="24" t="s">
        <v>94</v>
      </c>
      <c r="DG5" s="24" t="s">
        <v>89</v>
      </c>
      <c r="DH5" s="24" t="s">
        <v>84</v>
      </c>
      <c r="DI5" s="24" t="s">
        <v>85</v>
      </c>
      <c r="DJ5" s="24" t="s">
        <v>86</v>
      </c>
      <c r="DK5" s="24" t="s">
        <v>87</v>
      </c>
      <c r="DL5" s="24" t="s">
        <v>88</v>
      </c>
      <c r="DM5" s="24" t="s">
        <v>90</v>
      </c>
      <c r="DN5" s="24" t="s">
        <v>91</v>
      </c>
      <c r="DO5" s="24" t="s">
        <v>92</v>
      </c>
      <c r="DP5" s="24" t="s">
        <v>93</v>
      </c>
      <c r="DQ5" s="24" t="s">
        <v>94</v>
      </c>
      <c r="DR5" s="24" t="s">
        <v>89</v>
      </c>
      <c r="DS5" s="24" t="s">
        <v>84</v>
      </c>
      <c r="DT5" s="24" t="s">
        <v>85</v>
      </c>
      <c r="DU5" s="24" t="s">
        <v>86</v>
      </c>
      <c r="DV5" s="24" t="s">
        <v>87</v>
      </c>
      <c r="DW5" s="24" t="s">
        <v>88</v>
      </c>
      <c r="DX5" s="24" t="s">
        <v>90</v>
      </c>
      <c r="DY5" s="24" t="s">
        <v>91</v>
      </c>
      <c r="DZ5" s="24" t="s">
        <v>92</v>
      </c>
      <c r="EA5" s="24" t="s">
        <v>93</v>
      </c>
      <c r="EB5" s="24" t="s">
        <v>94</v>
      </c>
      <c r="EC5" s="24" t="s">
        <v>89</v>
      </c>
      <c r="ED5" s="24" t="s">
        <v>84</v>
      </c>
      <c r="EE5" s="24" t="s">
        <v>85</v>
      </c>
      <c r="EF5" s="24" t="s">
        <v>86</v>
      </c>
      <c r="EG5" s="24" t="s">
        <v>87</v>
      </c>
      <c r="EH5" s="24" t="s">
        <v>88</v>
      </c>
      <c r="EI5" s="24" t="s">
        <v>90</v>
      </c>
      <c r="EJ5" s="24" t="s">
        <v>91</v>
      </c>
      <c r="EK5" s="24" t="s">
        <v>92</v>
      </c>
      <c r="EL5" s="24" t="s">
        <v>93</v>
      </c>
      <c r="EM5" s="24" t="s">
        <v>94</v>
      </c>
      <c r="EN5" s="24" t="s">
        <v>89</v>
      </c>
    </row>
    <row r="6" spans="1:144" s="14" customFormat="1" x14ac:dyDescent="0.2">
      <c r="A6" s="15" t="s">
        <v>95</v>
      </c>
      <c r="B6" s="20">
        <f t="shared" ref="B6:W6" si="1">B7</f>
        <v>2024</v>
      </c>
      <c r="C6" s="20">
        <f t="shared" si="1"/>
        <v>122157</v>
      </c>
      <c r="D6" s="20">
        <f t="shared" si="1"/>
        <v>46</v>
      </c>
      <c r="E6" s="20">
        <f t="shared" si="1"/>
        <v>1</v>
      </c>
      <c r="F6" s="20">
        <f t="shared" si="1"/>
        <v>0</v>
      </c>
      <c r="G6" s="20">
        <f t="shared" si="1"/>
        <v>1</v>
      </c>
      <c r="H6" s="20" t="str">
        <f t="shared" si="1"/>
        <v>千葉県　旭市</v>
      </c>
      <c r="I6" s="20" t="str">
        <f t="shared" si="1"/>
        <v>法適用</v>
      </c>
      <c r="J6" s="20" t="str">
        <f t="shared" si="1"/>
        <v>水道事業</v>
      </c>
      <c r="K6" s="20" t="str">
        <f t="shared" si="1"/>
        <v>末端給水事業</v>
      </c>
      <c r="L6" s="20" t="str">
        <f t="shared" si="1"/>
        <v>A4</v>
      </c>
      <c r="M6" s="20" t="str">
        <f t="shared" si="1"/>
        <v>非設置</v>
      </c>
      <c r="N6" s="25" t="str">
        <f t="shared" si="1"/>
        <v>-</v>
      </c>
      <c r="O6" s="25">
        <f t="shared" si="1"/>
        <v>89.12</v>
      </c>
      <c r="P6" s="25">
        <f t="shared" si="1"/>
        <v>90.55</v>
      </c>
      <c r="Q6" s="25">
        <f t="shared" si="1"/>
        <v>4620</v>
      </c>
      <c r="R6" s="25">
        <f t="shared" si="1"/>
        <v>61986</v>
      </c>
      <c r="S6" s="25">
        <f t="shared" si="1"/>
        <v>130.47</v>
      </c>
      <c r="T6" s="25">
        <f t="shared" si="1"/>
        <v>475.1</v>
      </c>
      <c r="U6" s="25">
        <f t="shared" si="1"/>
        <v>55695</v>
      </c>
      <c r="V6" s="25">
        <f t="shared" si="1"/>
        <v>114.25</v>
      </c>
      <c r="W6" s="25">
        <f t="shared" si="1"/>
        <v>487.48</v>
      </c>
      <c r="X6" s="27">
        <f t="shared" ref="X6:AG6" si="2">IF(X7="",NA(),X7)</f>
        <v>119.15</v>
      </c>
      <c r="Y6" s="27">
        <f t="shared" si="2"/>
        <v>121.84</v>
      </c>
      <c r="Z6" s="27">
        <f t="shared" si="2"/>
        <v>114.71</v>
      </c>
      <c r="AA6" s="27">
        <f t="shared" si="2"/>
        <v>105.69</v>
      </c>
      <c r="AB6" s="27">
        <f t="shared" si="2"/>
        <v>115.46</v>
      </c>
      <c r="AC6" s="27">
        <f t="shared" si="2"/>
        <v>110.91</v>
      </c>
      <c r="AD6" s="27">
        <f t="shared" si="2"/>
        <v>111.49</v>
      </c>
      <c r="AE6" s="27">
        <f t="shared" si="2"/>
        <v>109.09</v>
      </c>
      <c r="AF6" s="27">
        <f t="shared" si="2"/>
        <v>109.05</v>
      </c>
      <c r="AG6" s="27">
        <f t="shared" si="2"/>
        <v>107.61</v>
      </c>
      <c r="AH6" s="25" t="str">
        <f>IF(AH7="","",IF(AH7="-","【-】","【"&amp;SUBSTITUTE(TEXT(AH7,"#,##0.00"),"-","△")&amp;"】"))</f>
        <v>【107.26】</v>
      </c>
      <c r="AI6" s="25">
        <f t="shared" ref="AI6:AR6" si="3">IF(AI7="",NA(),AI7)</f>
        <v>0</v>
      </c>
      <c r="AJ6" s="25">
        <f t="shared" si="3"/>
        <v>0</v>
      </c>
      <c r="AK6" s="25">
        <f t="shared" si="3"/>
        <v>0</v>
      </c>
      <c r="AL6" s="25">
        <f t="shared" si="3"/>
        <v>0</v>
      </c>
      <c r="AM6" s="25">
        <f t="shared" si="3"/>
        <v>0</v>
      </c>
      <c r="AN6" s="27">
        <f t="shared" si="3"/>
        <v>0.92</v>
      </c>
      <c r="AO6" s="27">
        <f t="shared" si="3"/>
        <v>0.87</v>
      </c>
      <c r="AP6" s="27">
        <f t="shared" si="3"/>
        <v>0.93</v>
      </c>
      <c r="AQ6" s="27">
        <f t="shared" si="3"/>
        <v>1.02</v>
      </c>
      <c r="AR6" s="27">
        <f t="shared" si="3"/>
        <v>1.24</v>
      </c>
      <c r="AS6" s="25" t="str">
        <f>IF(AS7="","",IF(AS7="-","【-】","【"&amp;SUBSTITUTE(TEXT(AS7,"#,##0.00"),"-","△")&amp;"】"))</f>
        <v>【1.61】</v>
      </c>
      <c r="AT6" s="27">
        <f t="shared" ref="AT6:BC6" si="4">IF(AT7="",NA(),AT7)</f>
        <v>1723.41</v>
      </c>
      <c r="AU6" s="27">
        <f t="shared" si="4"/>
        <v>1774.24</v>
      </c>
      <c r="AV6" s="27">
        <f t="shared" si="4"/>
        <v>1537.17</v>
      </c>
      <c r="AW6" s="27">
        <f t="shared" si="4"/>
        <v>1289.8399999999999</v>
      </c>
      <c r="AX6" s="27">
        <f t="shared" si="4"/>
        <v>1304.3</v>
      </c>
      <c r="AY6" s="27">
        <f t="shared" si="4"/>
        <v>350.79</v>
      </c>
      <c r="AZ6" s="27">
        <f t="shared" si="4"/>
        <v>354.57</v>
      </c>
      <c r="BA6" s="27">
        <f t="shared" si="4"/>
        <v>357.74</v>
      </c>
      <c r="BB6" s="27">
        <f t="shared" si="4"/>
        <v>344.88</v>
      </c>
      <c r="BC6" s="27">
        <f t="shared" si="4"/>
        <v>326.02</v>
      </c>
      <c r="BD6" s="25" t="str">
        <f>IF(BD7="","",IF(BD7="-","【-】","【"&amp;SUBSTITUTE(TEXT(BD7,"#,##0.00"),"-","△")&amp;"】"))</f>
        <v>【239.69】</v>
      </c>
      <c r="BE6" s="27">
        <f t="shared" ref="BE6:BN6" si="5">IF(BE7="",NA(),BE7)</f>
        <v>47.74</v>
      </c>
      <c r="BF6" s="27">
        <f t="shared" si="5"/>
        <v>44.45</v>
      </c>
      <c r="BG6" s="27">
        <f t="shared" si="5"/>
        <v>39.99</v>
      </c>
      <c r="BH6" s="27">
        <f t="shared" si="5"/>
        <v>41.18</v>
      </c>
      <c r="BI6" s="27">
        <f t="shared" si="5"/>
        <v>47.18</v>
      </c>
      <c r="BJ6" s="27">
        <f t="shared" si="5"/>
        <v>322.92</v>
      </c>
      <c r="BK6" s="27">
        <f t="shared" si="5"/>
        <v>303.45999999999998</v>
      </c>
      <c r="BL6" s="27">
        <f t="shared" si="5"/>
        <v>307.27999999999997</v>
      </c>
      <c r="BM6" s="27">
        <f t="shared" si="5"/>
        <v>304.02</v>
      </c>
      <c r="BN6" s="27">
        <f t="shared" si="5"/>
        <v>300.54000000000002</v>
      </c>
      <c r="BO6" s="25" t="str">
        <f>IF(BO7="","",IF(BO7="-","【-】","【"&amp;SUBSTITUTE(TEXT(BO7,"#,##0.00"),"-","△")&amp;"】"))</f>
        <v>【264.86】</v>
      </c>
      <c r="BP6" s="27">
        <f t="shared" ref="BP6:BY6" si="6">IF(BP7="",NA(),BP7)</f>
        <v>106.49</v>
      </c>
      <c r="BQ6" s="27">
        <f t="shared" si="6"/>
        <v>108.8</v>
      </c>
      <c r="BR6" s="27">
        <f t="shared" si="6"/>
        <v>103.28</v>
      </c>
      <c r="BS6" s="27">
        <f t="shared" si="6"/>
        <v>95.67</v>
      </c>
      <c r="BT6" s="27">
        <f t="shared" si="6"/>
        <v>102.95</v>
      </c>
      <c r="BU6" s="27">
        <f t="shared" si="6"/>
        <v>100.85</v>
      </c>
      <c r="BV6" s="27">
        <f t="shared" si="6"/>
        <v>103.79</v>
      </c>
      <c r="BW6" s="27">
        <f t="shared" si="6"/>
        <v>98.3</v>
      </c>
      <c r="BX6" s="27">
        <f t="shared" si="6"/>
        <v>98.89</v>
      </c>
      <c r="BY6" s="27">
        <f t="shared" si="6"/>
        <v>99.25</v>
      </c>
      <c r="BZ6" s="25" t="str">
        <f>IF(BZ7="","",IF(BZ7="-","【-】","【"&amp;SUBSTITUTE(TEXT(BZ7,"#,##0.00"),"-","△")&amp;"】"))</f>
        <v>【97.59】</v>
      </c>
      <c r="CA6" s="27">
        <f t="shared" ref="CA6:CJ6" si="7">IF(CA7="",NA(),CA7)</f>
        <v>211.38</v>
      </c>
      <c r="CB6" s="27">
        <f t="shared" si="7"/>
        <v>207.72</v>
      </c>
      <c r="CC6" s="27">
        <f t="shared" si="7"/>
        <v>218.9</v>
      </c>
      <c r="CD6" s="27">
        <f t="shared" si="7"/>
        <v>236.95</v>
      </c>
      <c r="CE6" s="27">
        <f t="shared" si="7"/>
        <v>220.6</v>
      </c>
      <c r="CF6" s="27">
        <f t="shared" si="7"/>
        <v>167.1</v>
      </c>
      <c r="CG6" s="27">
        <f t="shared" si="7"/>
        <v>167.86</v>
      </c>
      <c r="CH6" s="27">
        <f t="shared" si="7"/>
        <v>173.68</v>
      </c>
      <c r="CI6" s="27">
        <f t="shared" si="7"/>
        <v>174.52</v>
      </c>
      <c r="CJ6" s="27">
        <f t="shared" si="7"/>
        <v>178.92</v>
      </c>
      <c r="CK6" s="25" t="str">
        <f>IF(CK7="","",IF(CK7="-","【-】","【"&amp;SUBSTITUTE(TEXT(CK7,"#,##0.00"),"-","△")&amp;"】"))</f>
        <v>【181.66】</v>
      </c>
      <c r="CL6" s="27">
        <f t="shared" ref="CL6:CU6" si="8">IF(CL7="",NA(),CL7)</f>
        <v>63.13</v>
      </c>
      <c r="CM6" s="27">
        <f t="shared" si="8"/>
        <v>63.43</v>
      </c>
      <c r="CN6" s="27">
        <f t="shared" si="8"/>
        <v>64.66</v>
      </c>
      <c r="CO6" s="27">
        <f t="shared" si="8"/>
        <v>63.74</v>
      </c>
      <c r="CP6" s="27">
        <f t="shared" si="8"/>
        <v>64.069999999999993</v>
      </c>
      <c r="CQ6" s="27">
        <f t="shared" si="8"/>
        <v>59.91</v>
      </c>
      <c r="CR6" s="27">
        <f t="shared" si="8"/>
        <v>59.4</v>
      </c>
      <c r="CS6" s="27">
        <f t="shared" si="8"/>
        <v>59.24</v>
      </c>
      <c r="CT6" s="27">
        <f t="shared" si="8"/>
        <v>58.77</v>
      </c>
      <c r="CU6" s="27">
        <f t="shared" si="8"/>
        <v>59.17</v>
      </c>
      <c r="CV6" s="25" t="str">
        <f>IF(CV7="","",IF(CV7="-","【-】","【"&amp;SUBSTITUTE(TEXT(CV7,"#,##0.00"),"-","△")&amp;"】"))</f>
        <v>【60.21】</v>
      </c>
      <c r="CW6" s="27">
        <f t="shared" ref="CW6:DF6" si="9">IF(CW7="",NA(),CW7)</f>
        <v>92.67</v>
      </c>
      <c r="CX6" s="27">
        <f t="shared" si="9"/>
        <v>91.63</v>
      </c>
      <c r="CY6" s="27">
        <f t="shared" si="9"/>
        <v>90.9</v>
      </c>
      <c r="CZ6" s="27">
        <f t="shared" si="9"/>
        <v>90.81</v>
      </c>
      <c r="DA6" s="27">
        <f t="shared" si="9"/>
        <v>90.5</v>
      </c>
      <c r="DB6" s="27">
        <f t="shared" si="9"/>
        <v>87.26</v>
      </c>
      <c r="DC6" s="27">
        <f t="shared" si="9"/>
        <v>87.57</v>
      </c>
      <c r="DD6" s="27">
        <f t="shared" si="9"/>
        <v>87.26</v>
      </c>
      <c r="DE6" s="27">
        <f t="shared" si="9"/>
        <v>86.95</v>
      </c>
      <c r="DF6" s="27">
        <f t="shared" si="9"/>
        <v>86.58</v>
      </c>
      <c r="DG6" s="25" t="str">
        <f>IF(DG7="","",IF(DG7="-","【-】","【"&amp;SUBSTITUTE(TEXT(DG7,"#,##0.00"),"-","△")&amp;"】"))</f>
        <v>【89.21】</v>
      </c>
      <c r="DH6" s="27">
        <f t="shared" ref="DH6:DQ6" si="10">IF(DH7="",NA(),DH7)</f>
        <v>66.97</v>
      </c>
      <c r="DI6" s="27">
        <f t="shared" si="10"/>
        <v>68.349999999999994</v>
      </c>
      <c r="DJ6" s="27">
        <f t="shared" si="10"/>
        <v>69.22</v>
      </c>
      <c r="DK6" s="27">
        <f t="shared" si="10"/>
        <v>69.680000000000007</v>
      </c>
      <c r="DL6" s="27">
        <f t="shared" si="10"/>
        <v>69.17</v>
      </c>
      <c r="DM6" s="27">
        <f t="shared" si="10"/>
        <v>49.2</v>
      </c>
      <c r="DN6" s="27">
        <f t="shared" si="10"/>
        <v>50.01</v>
      </c>
      <c r="DO6" s="27">
        <f t="shared" si="10"/>
        <v>50.99</v>
      </c>
      <c r="DP6" s="27">
        <f t="shared" si="10"/>
        <v>51.79</v>
      </c>
      <c r="DQ6" s="27">
        <f t="shared" si="10"/>
        <v>52.02</v>
      </c>
      <c r="DR6" s="25" t="str">
        <f>IF(DR7="","",IF(DR7="-","【-】","【"&amp;SUBSTITUTE(TEXT(DR7,"#,##0.00"),"-","△")&amp;"】"))</f>
        <v>【52.41】</v>
      </c>
      <c r="DS6" s="27">
        <f t="shared" ref="DS6:EB6" si="11">IF(DS7="",NA(),DS7)</f>
        <v>0.47</v>
      </c>
      <c r="DT6" s="27">
        <f t="shared" si="11"/>
        <v>1.1299999999999999</v>
      </c>
      <c r="DU6" s="27">
        <f t="shared" si="11"/>
        <v>15.34</v>
      </c>
      <c r="DV6" s="27">
        <f t="shared" si="11"/>
        <v>23.79</v>
      </c>
      <c r="DW6" s="27">
        <f t="shared" si="11"/>
        <v>29.62</v>
      </c>
      <c r="DX6" s="27">
        <f t="shared" si="11"/>
        <v>18.329999999999998</v>
      </c>
      <c r="DY6" s="27">
        <f t="shared" si="11"/>
        <v>20.27</v>
      </c>
      <c r="DZ6" s="27">
        <f t="shared" si="11"/>
        <v>21.69</v>
      </c>
      <c r="EA6" s="27">
        <f t="shared" si="11"/>
        <v>23.19</v>
      </c>
      <c r="EB6" s="27">
        <f t="shared" si="11"/>
        <v>24.61</v>
      </c>
      <c r="EC6" s="25" t="str">
        <f>IF(EC7="","",IF(EC7="-","【-】","【"&amp;SUBSTITUTE(TEXT(EC7,"#,##0.00"),"-","△")&amp;"】"))</f>
        <v>【26.78】</v>
      </c>
      <c r="ED6" s="27">
        <f t="shared" ref="ED6:EM6" si="12">IF(ED7="",NA(),ED7)</f>
        <v>0.04</v>
      </c>
      <c r="EE6" s="27">
        <f t="shared" si="12"/>
        <v>0.05</v>
      </c>
      <c r="EF6" s="27">
        <f t="shared" si="12"/>
        <v>0.27</v>
      </c>
      <c r="EG6" s="27">
        <f t="shared" si="12"/>
        <v>0.15</v>
      </c>
      <c r="EH6" s="27">
        <f t="shared" si="12"/>
        <v>0.5</v>
      </c>
      <c r="EI6" s="27">
        <f t="shared" si="12"/>
        <v>0.6</v>
      </c>
      <c r="EJ6" s="27">
        <f t="shared" si="12"/>
        <v>0.56000000000000005</v>
      </c>
      <c r="EK6" s="27">
        <f t="shared" si="12"/>
        <v>0.6</v>
      </c>
      <c r="EL6" s="27">
        <f t="shared" si="12"/>
        <v>0.53</v>
      </c>
      <c r="EM6" s="27">
        <f t="shared" si="12"/>
        <v>0.54</v>
      </c>
      <c r="EN6" s="25" t="str">
        <f>IF(EN7="","",IF(EN7="-","【-】","【"&amp;SUBSTITUTE(TEXT(EN7,"#,##0.00"),"-","△")&amp;"】"))</f>
        <v>【0.59】</v>
      </c>
    </row>
    <row r="7" spans="1:144" s="14" customFormat="1" x14ac:dyDescent="0.2">
      <c r="A7" s="15"/>
      <c r="B7" s="21">
        <v>2024</v>
      </c>
      <c r="C7" s="21">
        <v>122157</v>
      </c>
      <c r="D7" s="21">
        <v>46</v>
      </c>
      <c r="E7" s="21">
        <v>1</v>
      </c>
      <c r="F7" s="21">
        <v>0</v>
      </c>
      <c r="G7" s="21">
        <v>1</v>
      </c>
      <c r="H7" s="21" t="s">
        <v>96</v>
      </c>
      <c r="I7" s="21" t="s">
        <v>97</v>
      </c>
      <c r="J7" s="21" t="s">
        <v>98</v>
      </c>
      <c r="K7" s="21" t="s">
        <v>99</v>
      </c>
      <c r="L7" s="21" t="s">
        <v>38</v>
      </c>
      <c r="M7" s="21" t="s">
        <v>0</v>
      </c>
      <c r="N7" s="26" t="s">
        <v>100</v>
      </c>
      <c r="O7" s="26">
        <v>89.12</v>
      </c>
      <c r="P7" s="26">
        <v>90.55</v>
      </c>
      <c r="Q7" s="26">
        <v>4620</v>
      </c>
      <c r="R7" s="26">
        <v>61986</v>
      </c>
      <c r="S7" s="26">
        <v>130.47</v>
      </c>
      <c r="T7" s="26">
        <v>475.1</v>
      </c>
      <c r="U7" s="26">
        <v>55695</v>
      </c>
      <c r="V7" s="26">
        <v>114.25</v>
      </c>
      <c r="W7" s="26">
        <v>487.48</v>
      </c>
      <c r="X7" s="26">
        <v>119.15</v>
      </c>
      <c r="Y7" s="26">
        <v>121.84</v>
      </c>
      <c r="Z7" s="26">
        <v>114.71</v>
      </c>
      <c r="AA7" s="26">
        <v>105.69</v>
      </c>
      <c r="AB7" s="26">
        <v>115.46</v>
      </c>
      <c r="AC7" s="26">
        <v>110.91</v>
      </c>
      <c r="AD7" s="26">
        <v>111.49</v>
      </c>
      <c r="AE7" s="26">
        <v>109.09</v>
      </c>
      <c r="AF7" s="26">
        <v>109.05</v>
      </c>
      <c r="AG7" s="26">
        <v>107.61</v>
      </c>
      <c r="AH7" s="26">
        <v>107.26</v>
      </c>
      <c r="AI7" s="26">
        <v>0</v>
      </c>
      <c r="AJ7" s="26">
        <v>0</v>
      </c>
      <c r="AK7" s="26">
        <v>0</v>
      </c>
      <c r="AL7" s="26">
        <v>0</v>
      </c>
      <c r="AM7" s="26">
        <v>0</v>
      </c>
      <c r="AN7" s="26">
        <v>0.92</v>
      </c>
      <c r="AO7" s="26">
        <v>0.87</v>
      </c>
      <c r="AP7" s="26">
        <v>0.93</v>
      </c>
      <c r="AQ7" s="26">
        <v>1.02</v>
      </c>
      <c r="AR7" s="26">
        <v>1.24</v>
      </c>
      <c r="AS7" s="26">
        <v>1.61</v>
      </c>
      <c r="AT7" s="26">
        <v>1723.41</v>
      </c>
      <c r="AU7" s="26">
        <v>1774.24</v>
      </c>
      <c r="AV7" s="26">
        <v>1537.17</v>
      </c>
      <c r="AW7" s="26">
        <v>1289.8399999999999</v>
      </c>
      <c r="AX7" s="26">
        <v>1304.3</v>
      </c>
      <c r="AY7" s="26">
        <v>350.79</v>
      </c>
      <c r="AZ7" s="26">
        <v>354.57</v>
      </c>
      <c r="BA7" s="26">
        <v>357.74</v>
      </c>
      <c r="BB7" s="26">
        <v>344.88</v>
      </c>
      <c r="BC7" s="26">
        <v>326.02</v>
      </c>
      <c r="BD7" s="26">
        <v>239.69</v>
      </c>
      <c r="BE7" s="26">
        <v>47.74</v>
      </c>
      <c r="BF7" s="26">
        <v>44.45</v>
      </c>
      <c r="BG7" s="26">
        <v>39.99</v>
      </c>
      <c r="BH7" s="26">
        <v>41.18</v>
      </c>
      <c r="BI7" s="26">
        <v>47.18</v>
      </c>
      <c r="BJ7" s="26">
        <v>322.92</v>
      </c>
      <c r="BK7" s="26">
        <v>303.45999999999998</v>
      </c>
      <c r="BL7" s="26">
        <v>307.27999999999997</v>
      </c>
      <c r="BM7" s="26">
        <v>304.02</v>
      </c>
      <c r="BN7" s="26">
        <v>300.54000000000002</v>
      </c>
      <c r="BO7" s="26">
        <v>264.86</v>
      </c>
      <c r="BP7" s="26">
        <v>106.49</v>
      </c>
      <c r="BQ7" s="26">
        <v>108.8</v>
      </c>
      <c r="BR7" s="26">
        <v>103.28</v>
      </c>
      <c r="BS7" s="26">
        <v>95.67</v>
      </c>
      <c r="BT7" s="26">
        <v>102.95</v>
      </c>
      <c r="BU7" s="26">
        <v>100.85</v>
      </c>
      <c r="BV7" s="26">
        <v>103.79</v>
      </c>
      <c r="BW7" s="26">
        <v>98.3</v>
      </c>
      <c r="BX7" s="26">
        <v>98.89</v>
      </c>
      <c r="BY7" s="26">
        <v>99.25</v>
      </c>
      <c r="BZ7" s="26">
        <v>97.59</v>
      </c>
      <c r="CA7" s="26">
        <v>211.38</v>
      </c>
      <c r="CB7" s="26">
        <v>207.72</v>
      </c>
      <c r="CC7" s="26">
        <v>218.9</v>
      </c>
      <c r="CD7" s="26">
        <v>236.95</v>
      </c>
      <c r="CE7" s="26">
        <v>220.6</v>
      </c>
      <c r="CF7" s="26">
        <v>167.1</v>
      </c>
      <c r="CG7" s="26">
        <v>167.86</v>
      </c>
      <c r="CH7" s="26">
        <v>173.68</v>
      </c>
      <c r="CI7" s="26">
        <v>174.52</v>
      </c>
      <c r="CJ7" s="26">
        <v>178.92</v>
      </c>
      <c r="CK7" s="26">
        <v>181.66</v>
      </c>
      <c r="CL7" s="26">
        <v>63.13</v>
      </c>
      <c r="CM7" s="26">
        <v>63.43</v>
      </c>
      <c r="CN7" s="26">
        <v>64.66</v>
      </c>
      <c r="CO7" s="26">
        <v>63.74</v>
      </c>
      <c r="CP7" s="26">
        <v>64.069999999999993</v>
      </c>
      <c r="CQ7" s="26">
        <v>59.91</v>
      </c>
      <c r="CR7" s="26">
        <v>59.4</v>
      </c>
      <c r="CS7" s="26">
        <v>59.24</v>
      </c>
      <c r="CT7" s="26">
        <v>58.77</v>
      </c>
      <c r="CU7" s="26">
        <v>59.17</v>
      </c>
      <c r="CV7" s="26">
        <v>60.21</v>
      </c>
      <c r="CW7" s="26">
        <v>92.67</v>
      </c>
      <c r="CX7" s="26">
        <v>91.63</v>
      </c>
      <c r="CY7" s="26">
        <v>90.9</v>
      </c>
      <c r="CZ7" s="26">
        <v>90.81</v>
      </c>
      <c r="DA7" s="26">
        <v>90.5</v>
      </c>
      <c r="DB7" s="26">
        <v>87.26</v>
      </c>
      <c r="DC7" s="26">
        <v>87.57</v>
      </c>
      <c r="DD7" s="26">
        <v>87.26</v>
      </c>
      <c r="DE7" s="26">
        <v>86.95</v>
      </c>
      <c r="DF7" s="26">
        <v>86.58</v>
      </c>
      <c r="DG7" s="26">
        <v>89.21</v>
      </c>
      <c r="DH7" s="26">
        <v>66.97</v>
      </c>
      <c r="DI7" s="26">
        <v>68.349999999999994</v>
      </c>
      <c r="DJ7" s="26">
        <v>69.22</v>
      </c>
      <c r="DK7" s="26">
        <v>69.680000000000007</v>
      </c>
      <c r="DL7" s="26">
        <v>69.17</v>
      </c>
      <c r="DM7" s="26">
        <v>49.2</v>
      </c>
      <c r="DN7" s="26">
        <v>50.01</v>
      </c>
      <c r="DO7" s="26">
        <v>50.99</v>
      </c>
      <c r="DP7" s="26">
        <v>51.79</v>
      </c>
      <c r="DQ7" s="26">
        <v>52.02</v>
      </c>
      <c r="DR7" s="26">
        <v>52.41</v>
      </c>
      <c r="DS7" s="26">
        <v>0.47</v>
      </c>
      <c r="DT7" s="26">
        <v>1.1299999999999999</v>
      </c>
      <c r="DU7" s="26">
        <v>15.34</v>
      </c>
      <c r="DV7" s="26">
        <v>23.79</v>
      </c>
      <c r="DW7" s="26">
        <v>29.62</v>
      </c>
      <c r="DX7" s="26">
        <v>18.329999999999998</v>
      </c>
      <c r="DY7" s="26">
        <v>20.27</v>
      </c>
      <c r="DZ7" s="26">
        <v>21.69</v>
      </c>
      <c r="EA7" s="26">
        <v>23.19</v>
      </c>
      <c r="EB7" s="26">
        <v>24.61</v>
      </c>
      <c r="EC7" s="26">
        <v>26.78</v>
      </c>
      <c r="ED7" s="26">
        <v>0.04</v>
      </c>
      <c r="EE7" s="26">
        <v>0.05</v>
      </c>
      <c r="EF7" s="26">
        <v>0.27</v>
      </c>
      <c r="EG7" s="26">
        <v>0.15</v>
      </c>
      <c r="EH7" s="26">
        <v>0.5</v>
      </c>
      <c r="EI7" s="26">
        <v>0.6</v>
      </c>
      <c r="EJ7" s="26">
        <v>0.56000000000000005</v>
      </c>
      <c r="EK7" s="26">
        <v>0.6</v>
      </c>
      <c r="EL7" s="26">
        <v>0.53</v>
      </c>
      <c r="EM7" s="26">
        <v>0.54</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101</v>
      </c>
      <c r="C9" s="16" t="s">
        <v>102</v>
      </c>
      <c r="D9" s="16" t="s">
        <v>103</v>
      </c>
      <c r="E9" s="16" t="s">
        <v>104</v>
      </c>
      <c r="F9" s="16" t="s">
        <v>105</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54</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106</v>
      </c>
    </row>
    <row r="12" spans="1:144" x14ac:dyDescent="0.2">
      <c r="B12">
        <v>1</v>
      </c>
      <c r="C12">
        <v>1</v>
      </c>
      <c r="D12">
        <v>1</v>
      </c>
      <c r="E12">
        <v>1</v>
      </c>
      <c r="F12">
        <v>1</v>
      </c>
      <c r="G12" t="s">
        <v>107</v>
      </c>
    </row>
    <row r="13" spans="1:144" x14ac:dyDescent="0.2">
      <c r="B13" t="s">
        <v>108</v>
      </c>
      <c r="C13" t="s">
        <v>108</v>
      </c>
      <c r="D13" t="s">
        <v>108</v>
      </c>
      <c r="E13" t="s">
        <v>108</v>
      </c>
      <c r="F13" t="s">
        <v>108</v>
      </c>
      <c r="G13" t="s">
        <v>109</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dcterms:created xsi:type="dcterms:W3CDTF">2025-12-12T09:14:26Z</dcterms:created>
  <dcterms:modified xsi:type="dcterms:W3CDTF">2026-03-05T03:47:41Z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2026-01-22T09:38:25Z</vt:filetime>
  </property>
</Properties>
</file>