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CCAEE78D-723E-46E8-9933-8EB037DDFED4}" xr6:coauthVersionLast="47" xr6:coauthVersionMax="47" xr10:uidLastSave="{00000000-0000-0000-0000-000000000000}"/>
  <workbookProtection workbookAlgorithmName="SHA-512" workbookHashValue="znDxsj3zZHgO+HBlB0hA1Ehkpm254RkuMrGYtUyQUBi0Nf3Yx9f8WwXj6o5bBrTyoRbAlHW/pMEUCdnURABLhQ==" workbookSaltValue="vBOP1kgZJNpDDbFyD0RKw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<sst xmlns="http://schemas.openxmlformats.org/spreadsheetml/2006/main" count="236" uniqueCount="115">
  <si>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</si>
  <si>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</si>
  <si>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</si>
  <si>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</si>
  <si>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</si>
  <si>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</si>
  <si>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</si>
  <si>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</si>
  <si>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</si>
  <si>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</si>
  <si>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</si>
  <si>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</si>
  <si>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</si>
  <si>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</si>
  <si>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</si>
  <si>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</si>
  <si>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</si>
  <si>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</si>
  <si>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</si>
  <si>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</si>
  <si>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</si>
  <si>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</si>
  <si>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</si>
  <si>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</si>
  <si>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</si>
  <si>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</si>
  <si>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</si>
  <si>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</si>
  <si>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</si>
  <si>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</si>
  <si>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</si>
  <si>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</si>
  <si>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</si>
  <si>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</si>
  <si>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</si>
  <si>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</si>
  <si>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</si>
  <si>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</si>
  <si>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</si>
  <si>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</si>
  <si>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</si>
  <si>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</si>
  <si>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</si>
  <si>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</si>
  <si>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</si>
  <si>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</si>
  <si>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</si>
  <si>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</si>
  <si>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</si>
  <si>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</si>
  <si>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</si>
  <si>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</si>
  <si>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</si>
  <si>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</si>
  <si>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</si>
  <si>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</si>
  <si>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</si>
  <si>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</si>
  <si>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</si>
  <si>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</si>
  <si>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</si>
  <si>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</si>
  <si>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</si>
  <si>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</si>
  <si>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</si>
  <si>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</si>
  <si>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</si>
  <si>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</si>
  <si>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</si>
  <si>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</si>
  <si>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</si>
  <si>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</si>
  <si>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</si>
  <si>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</si>
  <si>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</si>
  <si>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</si>
  <si>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</si>
  <si>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</si>
  <si>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</si>
  <si>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</si>
  <si>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</si>
  <si>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</si>
  <si>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</si>
  <si>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</si>
  <si>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</si>
  <si>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</si>
  <si>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</si>
  <si>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</si>
  <si>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</si>
  <si>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</si>
  <si>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</si>
  <si>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</si>
  <si>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</si>
  <si>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</si>
  <si>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</si>
  <si>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</si>
  <si>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</si>
  <si>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</si>
  <si>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</si>
  <si>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</si>
  <si>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</si>
  <si>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</si>
  <si>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</si>
  <si>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</si>
  <si>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</si>
  <si>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</si>
  <si>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</si>
  <si>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</si>
  <si>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</si>
  <si>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</si>
  <si>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</si>
  <si>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</si>
  <si>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法定耐用年数を迎えた管渠は無いが、今後、償却率の増加が見込まれる。
②管渠老朽化率
　現在のところ、法定耐用年数を迎えた管渠はない。
③管渠改善率
　現在のところ、法定耐用年数を迎えた管渠もなく、更新や修繕などの対応もない。</t>
    <phoneticPr fontId="4"/>
  </si>
  <si>
    <t xml:space="preserve"> 管路等下水道施設の老朽化が進行していくことが予想されるため、経営状況を注視し、適切に人材確保に務めるとともに、定期的に事業量の見直しや使用料のあり方等についての検討も図っていく。</t>
    <phoneticPr fontId="4"/>
  </si>
  <si>
    <t xml:space="preserve"> 佐倉市の特環について、施設は処理場に通じる管渠の一部分で、市内に点在している。
公共と特環は、一体の施設であるため、経営を分けておらず、経営状況は公共に準じている。
経営を分けていないため費用など按分して数値を算出し、収支が出ないように数値を調整している。
④企業債残高対事業規模比率
　企業債残高が少なく、全国・類似団体平均と比較し良好な数値を示している。
⑤経費回収率
各種物価高騰により、汚水処理費が増加しており、経費回収率は100％を下回っている。
⑦施設利用率
　当市は処理場を持たない。
⑧水洗化率
　前年度からほぼ横ばいの状況。佐倉市内の人口減少に伴い、現在水洗便所設置済人口も減少していることから、水洗化率については微減している。引き続き、佐倉市上下水道ビジョンに基づき、接続奨励などの実施により水洗化率の向上に努める。</t>
    <rPh sb="183" eb="185">
      <t>ケイヒ</t>
    </rPh>
    <rPh sb="185" eb="188">
      <t>カイシュウリツ</t>
    </rPh>
    <rPh sb="189" eb="191">
      <t>カクシュ</t>
    </rPh>
    <rPh sb="191" eb="193">
      <t>ブッカ</t>
    </rPh>
    <rPh sb="193" eb="195">
      <t>コウトウ</t>
    </rPh>
    <rPh sb="318" eb="320">
      <t>ビゲン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</si>
</sst>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44-4C7E-BD7A-E3A53C7266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D244-4C7E-BD7A-E3A53C7266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F1-4347-86D7-DDFD3D5C0E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33F1-4347-86D7-DDFD3D5C0E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62.97</c:v>
                </c:pt>
                <c:pt idx="1">
                  <c:v>63.78</c:v>
                </c:pt>
                <c:pt idx="2">
                  <c:v>63.62</c:v>
                </c:pt>
                <c:pt idx="3">
                  <c:v>64.23</c:v>
                </c:pt>
                <c:pt idx="4">
                  <c:v>63.85</c:v>
                </c:pt>
              </c:numCache>
            </c:numRef>
          </c:val>
          <c:extLst>
            <c:ext xmlns:c16="http://schemas.microsoft.com/office/drawing/2014/chart" uri="{C3380CC4-5D6E-409C-BE32-E72D297353CC}">
              <c16:uniqueId val="{00000000-31BD-4AB2-AF49-0A5B115284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31BD-4AB2-AF49-0A5B115284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9D9-4A48-8D1A-065C1697EE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29D9-4A48-8D1A-065C1697EE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19.16</c:v>
                </c:pt>
                <c:pt idx="1">
                  <c:v>21.82</c:v>
                </c:pt>
                <c:pt idx="2">
                  <c:v>24.5</c:v>
                </c:pt>
                <c:pt idx="3">
                  <c:v>27.18</c:v>
                </c:pt>
                <c:pt idx="4">
                  <c:v>29.81</c:v>
                </c:pt>
              </c:numCache>
            </c:numRef>
          </c:val>
          <c:extLst>
            <c:ext xmlns:c16="http://schemas.microsoft.com/office/drawing/2014/chart" uri="{C3380CC4-5D6E-409C-BE32-E72D297353CC}">
              <c16:uniqueId val="{00000000-E42A-429E-AE83-8C894D3444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E42A-429E-AE83-8C894D3444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3B-4ED8-85A0-2B51DA43DB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5A3B-4ED8-85A0-2B51DA43DB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BD-4997-BCC2-C28FDF7FD3E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D1BD-4997-BCC2-C28FDF7FD3E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86.99</c:v>
                </c:pt>
                <c:pt idx="1">
                  <c:v>45.04</c:v>
                </c:pt>
                <c:pt idx="2">
                  <c:v>56.35</c:v>
                </c:pt>
                <c:pt idx="3">
                  <c:v>52.8</c:v>
                </c:pt>
                <c:pt idx="4">
                  <c:v>54.46</c:v>
                </c:pt>
              </c:numCache>
            </c:numRef>
          </c:val>
          <c:extLst>
            <c:ext xmlns:c16="http://schemas.microsoft.com/office/drawing/2014/chart" uri="{C3380CC4-5D6E-409C-BE32-E72D297353CC}">
              <c16:uniqueId val="{00000000-D745-4946-A2C8-D20513B6E5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D745-4946-A2C8-D20513B6E5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375.31</c:v>
                </c:pt>
                <c:pt idx="1">
                  <c:v>335.42</c:v>
                </c:pt>
                <c:pt idx="2">
                  <c:v>304.68</c:v>
                </c:pt>
                <c:pt idx="3">
                  <c:v>267.33</c:v>
                </c:pt>
                <c:pt idx="4">
                  <c:v>229.38</c:v>
                </c:pt>
              </c:numCache>
            </c:numRef>
          </c:val>
          <c:extLst>
            <c:ext xmlns:c16="http://schemas.microsoft.com/office/drawing/2014/chart" uri="{C3380CC4-5D6E-409C-BE32-E72D297353CC}">
              <c16:uniqueId val="{00000000-2014-4627-84A6-4CB5ECAD6C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2014-4627-84A6-4CB5ECAD6C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100.05</c:v>
                </c:pt>
                <c:pt idx="1">
                  <c:v>99.92</c:v>
                </c:pt>
                <c:pt idx="2">
                  <c:v>99.87</c:v>
                </c:pt>
                <c:pt idx="3">
                  <c:v>99.83</c:v>
                </c:pt>
                <c:pt idx="4">
                  <c:v>99.83</c:v>
                </c:pt>
              </c:numCache>
            </c:numRef>
          </c:val>
          <c:extLst>
            <c:ext xmlns:c16="http://schemas.microsoft.com/office/drawing/2014/chart" uri="{C3380CC4-5D6E-409C-BE32-E72D297353CC}">
              <c16:uniqueId val="{00000000-5342-43CC-9139-627EE488E8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5342-43CC-9139-627EE488E8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218.68</c:v>
                </c:pt>
                <c:pt idx="1">
                  <c:v>205.59</c:v>
                </c:pt>
                <c:pt idx="2">
                  <c:v>187.98</c:v>
                </c:pt>
                <c:pt idx="3">
                  <c:v>175.64</c:v>
                </c:pt>
                <c:pt idx="4">
                  <c:v>164.86</c:v>
                </c:pt>
              </c:numCache>
            </c:numRef>
          </c:val>
          <c:extLst>
            <c:ext xmlns:c16="http://schemas.microsoft.com/office/drawing/2014/chart" uri="{C3380CC4-5D6E-409C-BE32-E72D297353CC}">
              <c16:uniqueId val="{00000000-E655-41CC-838C-C6504DDF5D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E655-41CC-838C-C6504DDF5D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佐倉市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自治体職員</v>
      </c>
      <c r="AE8" s="40"/>
      <c r="AF8" s="40"/>
      <c r="AG8" s="40"/>
      <c r="AH8" s="40"/>
      <c r="AI8" s="40"/>
      <c r="AJ8" s="40"/>
      <c r="AK8" s="3"/>
      <c r="AL8" s="41">
        <f>データ!S6</f>
        <v>169506</v>
      </c>
      <c r="AM8" s="41"/>
      <c r="AN8" s="41"/>
      <c r="AO8" s="41"/>
      <c r="AP8" s="41"/>
      <c r="AQ8" s="41"/>
      <c r="AR8" s="41"/>
      <c r="AS8" s="41"/>
      <c r="AT8" s="34">
        <f>データ!T6</f>
        <v>103.69</v>
      </c>
      <c r="AU8" s="34"/>
      <c r="AV8" s="34"/>
      <c r="AW8" s="34"/>
      <c r="AX8" s="34"/>
      <c r="AY8" s="34"/>
      <c r="AZ8" s="34"/>
      <c r="BA8" s="34"/>
      <c r="BB8" s="34">
        <f>データ!U6</f>
        <v>1634.74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92.19</v>
      </c>
      <c r="J10" s="34"/>
      <c r="K10" s="34"/>
      <c r="L10" s="34"/>
      <c r="M10" s="34"/>
      <c r="N10" s="34"/>
      <c r="O10" s="34"/>
      <c r="P10" s="34">
        <f>データ!P6</f>
        <v>0.83</v>
      </c>
      <c r="Q10" s="34"/>
      <c r="R10" s="34"/>
      <c r="S10" s="34"/>
      <c r="T10" s="34"/>
      <c r="U10" s="34"/>
      <c r="V10" s="34"/>
      <c r="W10" s="34">
        <f>データ!Q6</f>
        <v>83.92</v>
      </c>
      <c r="X10" s="34"/>
      <c r="Y10" s="34"/>
      <c r="Z10" s="34"/>
      <c r="AA10" s="34"/>
      <c r="AB10" s="34"/>
      <c r="AC10" s="34"/>
      <c r="AD10" s="41">
        <f>データ!R6</f>
        <v>2472</v>
      </c>
      <c r="AE10" s="41"/>
      <c r="AF10" s="41"/>
      <c r="AG10" s="41"/>
      <c r="AH10" s="41"/>
      <c r="AI10" s="41"/>
      <c r="AJ10" s="41"/>
      <c r="AK10" s="2"/>
      <c r="AL10" s="41">
        <f>データ!V6</f>
        <v>1397</v>
      </c>
      <c r="AM10" s="41"/>
      <c r="AN10" s="41"/>
      <c r="AO10" s="41"/>
      <c r="AP10" s="41"/>
      <c r="AQ10" s="41"/>
      <c r="AR10" s="41"/>
      <c r="AS10" s="41"/>
      <c r="AT10" s="34">
        <f>データ!W6</f>
        <v>0.52</v>
      </c>
      <c r="AU10" s="34"/>
      <c r="AV10" s="34"/>
      <c r="AW10" s="34"/>
      <c r="AX10" s="34"/>
      <c r="AY10" s="34"/>
      <c r="AZ10" s="34"/>
      <c r="BA10" s="34"/>
      <c r="BB10" s="34">
        <f>データ!X6</f>
        <v>2686.54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ObsvOyCsH153wVuUfIj+yXVo0KUB/ypsAaGHrQ6pVOvy5alYtI00NBimmdXnW8YLrnX7oY429YTZvRQ45TfNw==" saltValue="LB+rxaOPHX24my0txeS56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122122</v>
      </c>
      <c r="D6" s="19">
        <f t="shared" si="3"/>
        <v>46</v>
      </c>
      <c r="E6" s="19">
        <f t="shared" si="3"/>
        <v>17</v>
      </c>
      <c r="F6" s="19">
        <f t="shared" si="3"/>
        <v>4</v>
      </c>
      <c r="G6" s="19">
        <f t="shared" si="3"/>
        <v>0</v>
      </c>
      <c r="H6" s="19" t="str">
        <f t="shared" si="3"/>
        <v>千葉県　佐倉市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92.19</v>
      </c>
      <c r="P6" s="20">
        <f t="shared" si="3"/>
        <v>0.83</v>
      </c>
      <c r="Q6" s="20">
        <f t="shared" si="3"/>
        <v>83.92</v>
      </c>
      <c r="R6" s="20">
        <f t="shared" si="3"/>
        <v>2472</v>
      </c>
      <c r="S6" s="20">
        <f t="shared" si="3"/>
        <v>169506</v>
      </c>
      <c r="T6" s="20">
        <f t="shared" si="3"/>
        <v>103.69</v>
      </c>
      <c r="U6" s="20">
        <f t="shared" si="3"/>
        <v>1634.74</v>
      </c>
      <c r="V6" s="20">
        <f t="shared" si="3"/>
        <v>1397</v>
      </c>
      <c r="W6" s="20">
        <f t="shared" si="3"/>
        <v>0.52</v>
      </c>
      <c r="X6" s="20">
        <f t="shared" si="3"/>
        <v>2686.54</v>
      </c>
      <c r="Y6" s="21">
        <f>IF(Y7="",NA(),Y7)</f>
        <v>100</v>
      </c>
      <c r="Z6" s="21">
        <f t="shared" ref="Z6:AH6" si="4">IF(Z7="",NA(),Z7)</f>
        <v>100</v>
      </c>
      <c r="AA6" s="21">
        <f t="shared" si="4"/>
        <v>100</v>
      </c>
      <c r="AB6" s="21">
        <f t="shared" si="4"/>
        <v>100</v>
      </c>
      <c r="AC6" s="21">
        <f t="shared" si="4"/>
        <v>100</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86.99</v>
      </c>
      <c r="AV6" s="21">
        <f t="shared" ref="AV6:BD6" si="6">IF(AV7="",NA(),AV7)</f>
        <v>45.04</v>
      </c>
      <c r="AW6" s="21">
        <f t="shared" si="6"/>
        <v>56.35</v>
      </c>
      <c r="AX6" s="21">
        <f t="shared" si="6"/>
        <v>52.8</v>
      </c>
      <c r="AY6" s="21">
        <f t="shared" si="6"/>
        <v>54.46</v>
      </c>
      <c r="AZ6" s="21">
        <f t="shared" si="6"/>
        <v>46.85</v>
      </c>
      <c r="BA6" s="21">
        <f t="shared" si="6"/>
        <v>44.35</v>
      </c>
      <c r="BB6" s="21">
        <f t="shared" si="6"/>
        <v>41.51</v>
      </c>
      <c r="BC6" s="21">
        <f t="shared" si="6"/>
        <v>45.01</v>
      </c>
      <c r="BD6" s="21">
        <f t="shared" si="6"/>
        <v>46.37</v>
      </c>
      <c r="BE6" s="20" t="str">
        <f>IF(BE7="","",IF(BE7="-","【-】","【"&amp;SUBSTITUTE(TEXT(BE7,"#,##0.00"),"-","△")&amp;"】"))</f>
        <v>【50.90】</v>
      </c>
      <c r="BF6" s="21">
        <f>IF(BF7="",NA(),BF7)</f>
        <v>375.31</v>
      </c>
      <c r="BG6" s="21">
        <f t="shared" ref="BG6:BO6" si="7">IF(BG7="",NA(),BG7)</f>
        <v>335.42</v>
      </c>
      <c r="BH6" s="21">
        <f t="shared" si="7"/>
        <v>304.68</v>
      </c>
      <c r="BI6" s="21">
        <f t="shared" si="7"/>
        <v>267.33</v>
      </c>
      <c r="BJ6" s="21">
        <f t="shared" si="7"/>
        <v>229.38</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100.05</v>
      </c>
      <c r="BR6" s="21">
        <f t="shared" ref="BR6:BZ6" si="8">IF(BR7="",NA(),BR7)</f>
        <v>99.92</v>
      </c>
      <c r="BS6" s="21">
        <f t="shared" si="8"/>
        <v>99.87</v>
      </c>
      <c r="BT6" s="21">
        <f t="shared" si="8"/>
        <v>99.83</v>
      </c>
      <c r="BU6" s="21">
        <f t="shared" si="8"/>
        <v>99.83</v>
      </c>
      <c r="BV6" s="21">
        <f t="shared" si="8"/>
        <v>82.88</v>
      </c>
      <c r="BW6" s="21">
        <f t="shared" si="8"/>
        <v>82.53</v>
      </c>
      <c r="BX6" s="21">
        <f t="shared" si="8"/>
        <v>81.81</v>
      </c>
      <c r="BY6" s="21">
        <f t="shared" si="8"/>
        <v>82.27</v>
      </c>
      <c r="BZ6" s="21">
        <f t="shared" si="8"/>
        <v>80.36</v>
      </c>
      <c r="CA6" s="20" t="str">
        <f>IF(CA7="","",IF(CA7="-","【-】","【"&amp;SUBSTITUTE(TEXT(CA7,"#,##0.00"),"-","△")&amp;"】"))</f>
        <v>【72.92】</v>
      </c>
      <c r="CB6" s="21">
        <f>IF(CB7="",NA(),CB7)</f>
        <v>218.68</v>
      </c>
      <c r="CC6" s="21">
        <f t="shared" ref="CC6:CK6" si="9">IF(CC7="",NA(),CC7)</f>
        <v>205.59</v>
      </c>
      <c r="CD6" s="21">
        <f t="shared" si="9"/>
        <v>187.98</v>
      </c>
      <c r="CE6" s="21">
        <f t="shared" si="9"/>
        <v>175.64</v>
      </c>
      <c r="CF6" s="21">
        <f t="shared" si="9"/>
        <v>164.86</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62.97</v>
      </c>
      <c r="CY6" s="21">
        <f t="shared" ref="CY6:DG6" si="11">IF(CY7="",NA(),CY7)</f>
        <v>63.78</v>
      </c>
      <c r="CZ6" s="21">
        <f t="shared" si="11"/>
        <v>63.62</v>
      </c>
      <c r="DA6" s="21">
        <f t="shared" si="11"/>
        <v>64.23</v>
      </c>
      <c r="DB6" s="21">
        <f t="shared" si="11"/>
        <v>63.85</v>
      </c>
      <c r="DC6" s="21">
        <f t="shared" si="11"/>
        <v>87.65</v>
      </c>
      <c r="DD6" s="21">
        <f t="shared" si="11"/>
        <v>88.15</v>
      </c>
      <c r="DE6" s="21">
        <f t="shared" si="11"/>
        <v>88.37</v>
      </c>
      <c r="DF6" s="21">
        <f t="shared" si="11"/>
        <v>88.66</v>
      </c>
      <c r="DG6" s="21">
        <f t="shared" si="11"/>
        <v>88.68</v>
      </c>
      <c r="DH6" s="20" t="str">
        <f>IF(DH7="","",IF(DH7="-","【-】","【"&amp;SUBSTITUTE(TEXT(DH7,"#,##0.00"),"-","△")&amp;"】"))</f>
        <v>【86.31】</v>
      </c>
      <c r="DI6" s="21">
        <f>IF(DI7="",NA(),DI7)</f>
        <v>19.16</v>
      </c>
      <c r="DJ6" s="21">
        <f t="shared" ref="DJ6:DR6" si="12">IF(DJ7="",NA(),DJ7)</f>
        <v>21.82</v>
      </c>
      <c r="DK6" s="21">
        <f t="shared" si="12"/>
        <v>24.5</v>
      </c>
      <c r="DL6" s="21">
        <f t="shared" si="12"/>
        <v>27.18</v>
      </c>
      <c r="DM6" s="21">
        <f t="shared" si="12"/>
        <v>29.81</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122122</v>
      </c>
      <c r="D7" s="23">
        <v>46</v>
      </c>
      <c r="E7" s="23">
        <v>17</v>
      </c>
      <c r="F7" s="23">
        <v>4</v>
      </c>
      <c r="G7" s="23">
        <v>0</v>
      </c>
      <c r="H7" s="23" t="s">
        <v>96</v>
      </c>
      <c r="I7" s="23" t="s">
        <v>97</v>
      </c>
      <c r="J7" s="23" t="s">
        <v>98</v>
      </c>
      <c r="K7" s="23" t="s">
        <v>99</v>
      </c>
      <c r="L7" s="23" t="s">
        <v>100</v>
      </c>
      <c r="M7" s="23" t="s">
        <v>101</v>
      </c>
      <c r="N7" s="24" t="s">
        <v>102</v>
      </c>
      <c r="O7" s="24">
        <v>92.19</v>
      </c>
      <c r="P7" s="24">
        <v>0.83</v>
      </c>
      <c r="Q7" s="24">
        <v>83.92</v>
      </c>
      <c r="R7" s="24">
        <v>2472</v>
      </c>
      <c r="S7" s="24">
        <v>169506</v>
      </c>
      <c r="T7" s="24">
        <v>103.69</v>
      </c>
      <c r="U7" s="24">
        <v>1634.74</v>
      </c>
      <c r="V7" s="24">
        <v>1397</v>
      </c>
      <c r="W7" s="24">
        <v>0.52</v>
      </c>
      <c r="X7" s="24">
        <v>2686.54</v>
      </c>
      <c r="Y7" s="24">
        <v>100</v>
      </c>
      <c r="Z7" s="24">
        <v>100</v>
      </c>
      <c r="AA7" s="24">
        <v>100</v>
      </c>
      <c r="AB7" s="24">
        <v>100</v>
      </c>
      <c r="AC7" s="24">
        <v>100</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86.99</v>
      </c>
      <c r="AV7" s="24">
        <v>45.04</v>
      </c>
      <c r="AW7" s="24">
        <v>56.35</v>
      </c>
      <c r="AX7" s="24">
        <v>52.8</v>
      </c>
      <c r="AY7" s="24">
        <v>54.46</v>
      </c>
      <c r="AZ7" s="24">
        <v>46.85</v>
      </c>
      <c r="BA7" s="24">
        <v>44.35</v>
      </c>
      <c r="BB7" s="24">
        <v>41.51</v>
      </c>
      <c r="BC7" s="24">
        <v>45.01</v>
      </c>
      <c r="BD7" s="24">
        <v>46.37</v>
      </c>
      <c r="BE7" s="24">
        <v>50.9</v>
      </c>
      <c r="BF7" s="24">
        <v>375.31</v>
      </c>
      <c r="BG7" s="24">
        <v>335.42</v>
      </c>
      <c r="BH7" s="24">
        <v>304.68</v>
      </c>
      <c r="BI7" s="24">
        <v>267.33</v>
      </c>
      <c r="BJ7" s="24">
        <v>229.38</v>
      </c>
      <c r="BK7" s="24">
        <v>1268.6300000000001</v>
      </c>
      <c r="BL7" s="24">
        <v>1283.69</v>
      </c>
      <c r="BM7" s="24">
        <v>1160.22</v>
      </c>
      <c r="BN7" s="24">
        <v>1141.98</v>
      </c>
      <c r="BO7" s="24">
        <v>1062.58</v>
      </c>
      <c r="BP7" s="24">
        <v>1099.1500000000001</v>
      </c>
      <c r="BQ7" s="24">
        <v>100.05</v>
      </c>
      <c r="BR7" s="24">
        <v>99.92</v>
      </c>
      <c r="BS7" s="24">
        <v>99.87</v>
      </c>
      <c r="BT7" s="24">
        <v>99.83</v>
      </c>
      <c r="BU7" s="24">
        <v>99.83</v>
      </c>
      <c r="BV7" s="24">
        <v>82.88</v>
      </c>
      <c r="BW7" s="24">
        <v>82.53</v>
      </c>
      <c r="BX7" s="24">
        <v>81.81</v>
      </c>
      <c r="BY7" s="24">
        <v>82.27</v>
      </c>
      <c r="BZ7" s="24">
        <v>80.36</v>
      </c>
      <c r="CA7" s="24">
        <v>72.92</v>
      </c>
      <c r="CB7" s="24">
        <v>218.68</v>
      </c>
      <c r="CC7" s="24">
        <v>205.59</v>
      </c>
      <c r="CD7" s="24">
        <v>187.98</v>
      </c>
      <c r="CE7" s="24">
        <v>175.64</v>
      </c>
      <c r="CF7" s="24">
        <v>164.86</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62.97</v>
      </c>
      <c r="CY7" s="24">
        <v>63.78</v>
      </c>
      <c r="CZ7" s="24">
        <v>63.62</v>
      </c>
      <c r="DA7" s="24">
        <v>64.23</v>
      </c>
      <c r="DB7" s="24">
        <v>63.85</v>
      </c>
      <c r="DC7" s="24">
        <v>87.65</v>
      </c>
      <c r="DD7" s="24">
        <v>88.15</v>
      </c>
      <c r="DE7" s="24">
        <v>88.37</v>
      </c>
      <c r="DF7" s="24">
        <v>88.66</v>
      </c>
      <c r="DG7" s="24">
        <v>88.68</v>
      </c>
      <c r="DH7" s="24">
        <v>86.31</v>
      </c>
      <c r="DI7" s="24">
        <v>19.16</v>
      </c>
      <c r="DJ7" s="24">
        <v>21.82</v>
      </c>
      <c r="DK7" s="24">
        <v>24.5</v>
      </c>
      <c r="DL7" s="24">
        <v>27.18</v>
      </c>
      <c r="DM7" s="24">
        <v>29.81</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2026-02-17T05:12:47Z</cp:lastPrinted>
  <dcterms:created xsi:type="dcterms:W3CDTF">2025-12-23T06:10:14Z</dcterms:created>
  <dcterms:modified xsi:type="dcterms:W3CDTF">2026-03-05T03:51:02Z</dcterms:modified>
  <cp:category/>
</cp:coreProperties>
</file>