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E7139ABF-5984-48A7-8C87-685E7EBC672F}" xr6:coauthVersionLast="47" xr6:coauthVersionMax="47" xr10:uidLastSave="{00000000-0000-0000-0000-000000000000}"/>
  <workbookProtection workbookAlgorithmName="SHA-512" workbookHashValue="fUA4mVND/HX7mZmsFkMl7zGeRFKTBvwrT9zlXdrfhr4b9KMjTsnuwMDl8hu16p7ICI2AHtA2NnjZwwaUDKcfXQ==" workbookSaltValue="nsa3q5jJ9akf++rC0ZhBJ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<sst xmlns="http://schemas.openxmlformats.org/spreadsheetml/2006/main" count="319" uniqueCount="115">
  <si>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</si>
  <si>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</si>
  <si>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</si>
  <si>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</si>
  <si>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</si>
  <si>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</si>
  <si>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</si>
  <si>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</si>
  <si>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</si>
  <si>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</si>
  <si>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</si>
  <si>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</si>
  <si>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</si>
  <si>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</si>
  <si>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</si>
  <si>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</si>
  <si>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</si>
  <si>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</si>
  <si>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</si>
  <si>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</si>
  <si>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</si>
  <si>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</si>
  <si>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</si>
  <si>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</si>
  <si>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</si>
  <si>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</si>
  <si>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</si>
  <si>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</si>
  <si>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</si>
  <si>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</si>
  <si>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</si>
  <si>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</si>
  <si>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</si>
  <si>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</si>
  <si>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</si>
  <si>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</si>
  <si>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</si>
  <si>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</si>
  <si>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</si>
  <si>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</si>
  <si>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</si>
  <si>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</si>
  <si>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</si>
  <si>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</si>
  <si>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</si>
  <si>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</si>
  <si>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</si>
  <si>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</si>
  <si>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</si>
  <si>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</si>
  <si>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</si>
  <si>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</si>
  <si>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</si>
  <si>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</si>
  <si>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</si>
  <si>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</si>
  <si>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</si>
  <si>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</si>
  <si>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</si>
  <si>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</si>
  <si>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</si>
  <si>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</si>
  <si>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</si>
  <si>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</si>
  <si>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</si>
  <si>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</si>
  <si>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</si>
  <si>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</si>
  <si>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</si>
  <si>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</si>
  <si>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</si>
  <si>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</si>
  <si>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</si>
  <si>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</si>
  <si>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</si>
  <si>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</si>
  <si>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</si>
  <si>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</si>
  <si>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</si>
  <si>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</si>
  <si>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</si>
  <si>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</si>
  <si>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</si>
  <si>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</si>
  <si>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</si>
  <si>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</si>
  <si>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</si>
  <si>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</si>
  <si>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</si>
  <si>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</si>
  <si>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</si>
  <si>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</si>
  <si>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</si>
  <si>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</si>
  <si>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</si>
  <si>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</si>
  <si>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</si>
  <si>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</si>
  <si>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</si>
  <si>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</si>
  <si>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</si>
  <si>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</si>
  <si>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</si>
  <si>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</si>
  <si>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</si>
  <si>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</si>
  <si>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</si>
  <si>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</si>
  <si>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</si>
  <si>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</si>
  <si>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</si>
  <si>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</si>
  <si>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経常収支比率については、一般会計からの繰入れがあることで100％に近い水準を維持することができている状況である。
③　流動比率については、地方公営企業として事業を開始した当初から事業費用に対する現金保有額が少額であったこともあり、今後も100％を下回る状況が続くことが想定される。
⑤　経費回収率が類似団体平均よりも低いが、使用料収入の大幅な増加は見込めず、今後も100％を下回る状況が続くことが想定される。
⑥  汚水処理原価が類似団体平均よりも高いが、経年劣化により突発的な修繕等が生じ、維持管理費が増加することが見込まれ、今後も同様の状況が続くことが想定される。</t>
    <rPh sb="164" eb="169">
      <t>シヨウリョウシュウニュウ</t>
    </rPh>
    <rPh sb="170" eb="172">
      <t>オオハバ</t>
    </rPh>
    <rPh sb="173" eb="175">
      <t>ゾウカ</t>
    </rPh>
    <rPh sb="176" eb="178">
      <t>ミコ</t>
    </rPh>
    <rPh sb="261" eb="263">
      <t>ミコ</t>
    </rPh>
    <rPh sb="269" eb="271">
      <t>ドウヨウ</t>
    </rPh>
    <phoneticPr fontId="4"/>
  </si>
  <si>
    <t>令和6年度末時点では、管渠更新等は実施していないが、老朽化が進行しているため、今後更新が必要となる。
また、管路以外の施設（処理場・ＭＰ）についても経年劣化により突発的な修繕等が生じ、維持管理費が増加する傾向である。　　　　　　　　　　　　　</t>
    <phoneticPr fontId="4"/>
  </si>
  <si>
    <t>施設が全体的に経年劣化が進行しており、維持管理費の増加が見込まれるため、支出について経費軽減の方策を検討してまいりたい。
令和6年4月1日より法適用を行ったことで、経営状況（損益情報、ストック情報）の的確な把握が可能となり、経営基盤の強化と財政マネジメントの向上等に取り組んでいく。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</si>
</sst>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95-4196-9CB5-89000BE270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7795-4196-9CB5-89000BE270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46.52</c:v>
                </c:pt>
              </c:numCache>
            </c:numRef>
          </c:val>
          <c:extLst>
            <c:ext xmlns:c16="http://schemas.microsoft.com/office/drawing/2014/chart" uri="{C3380CC4-5D6E-409C-BE32-E72D297353CC}">
              <c16:uniqueId val="{00000000-FF44-4D28-9770-C37F8AE1A2D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F44-4D28-9770-C37F8AE1A2D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63.6</c:v>
                </c:pt>
              </c:numCache>
            </c:numRef>
          </c:val>
          <c:extLst>
            <c:ext xmlns:c16="http://schemas.microsoft.com/office/drawing/2014/chart" uri="{C3380CC4-5D6E-409C-BE32-E72D297353CC}">
              <c16:uniqueId val="{00000000-04BF-403F-A686-84D4E083AB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4BF-403F-A686-84D4E083AB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c:v>
                </c:pt>
              </c:numCache>
            </c:numRef>
          </c:val>
          <c:extLst>
            <c:ext xmlns:c16="http://schemas.microsoft.com/office/drawing/2014/chart" uri="{C3380CC4-5D6E-409C-BE32-E72D297353CC}">
              <c16:uniqueId val="{00000000-0579-4538-A6D7-033571C243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579-4538-A6D7-033571C243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37.299999999999997</c:v>
                </c:pt>
              </c:numCache>
            </c:numRef>
          </c:val>
          <c:extLst>
            <c:ext xmlns:c16="http://schemas.microsoft.com/office/drawing/2014/chart" uri="{C3380CC4-5D6E-409C-BE32-E72D297353CC}">
              <c16:uniqueId val="{00000000-D1B8-46DF-B045-BAE78AE4AE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D1B8-46DF-B045-BAE78AE4AE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5C-4BDA-B623-8942B90DA9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A5C-4BDA-B623-8942B90DA9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24-4A1E-9115-DB29F5CFF8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524-4A1E-9115-DB29F5CFF8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27.02</c:v>
                </c:pt>
              </c:numCache>
            </c:numRef>
          </c:val>
          <c:extLst>
            <c:ext xmlns:c16="http://schemas.microsoft.com/office/drawing/2014/chart" uri="{C3380CC4-5D6E-409C-BE32-E72D297353CC}">
              <c16:uniqueId val="{00000000-1F9C-48AB-A14A-9969B93AE4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F9C-48AB-A14A-9969B93AE4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4F-43E7-B998-3DF52B3D22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C4F-43E7-B998-3DF52B3D22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43.07</c:v>
                </c:pt>
              </c:numCache>
            </c:numRef>
          </c:val>
          <c:extLst>
            <c:ext xmlns:c16="http://schemas.microsoft.com/office/drawing/2014/chart" uri="{C3380CC4-5D6E-409C-BE32-E72D297353CC}">
              <c16:uniqueId val="{00000000-4ABF-4146-94C0-F46BD22705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4ABF-4146-94C0-F46BD22705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304.52</c:v>
                </c:pt>
              </c:numCache>
            </c:numRef>
          </c:val>
          <c:extLst>
            <c:ext xmlns:c16="http://schemas.microsoft.com/office/drawing/2014/chart" uri="{C3380CC4-5D6E-409C-BE32-E72D297353CC}">
              <c16:uniqueId val="{00000000-22BF-4CB5-A1B6-319C372E41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22BF-4CB5-A1B6-319C372E41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成田市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133099</v>
      </c>
      <c r="AM8" s="44"/>
      <c r="AN8" s="44"/>
      <c r="AO8" s="44"/>
      <c r="AP8" s="44"/>
      <c r="AQ8" s="44"/>
      <c r="AR8" s="44"/>
      <c r="AS8" s="44"/>
      <c r="AT8" s="45">
        <f>データ!T6</f>
        <v>213.84</v>
      </c>
      <c r="AU8" s="45"/>
      <c r="AV8" s="45"/>
      <c r="AW8" s="45"/>
      <c r="AX8" s="45"/>
      <c r="AY8" s="45"/>
      <c r="AZ8" s="45"/>
      <c r="BA8" s="45"/>
      <c r="BB8" s="45">
        <f>データ!U6</f>
        <v>622.41999999999996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84.01</v>
      </c>
      <c r="J10" s="45"/>
      <c r="K10" s="45"/>
      <c r="L10" s="45"/>
      <c r="M10" s="45"/>
      <c r="N10" s="45"/>
      <c r="O10" s="45"/>
      <c r="P10" s="45">
        <f>データ!P6</f>
        <v>1.85</v>
      </c>
      <c r="Q10" s="45"/>
      <c r="R10" s="45"/>
      <c r="S10" s="45"/>
      <c r="T10" s="45"/>
      <c r="U10" s="45"/>
      <c r="V10" s="45"/>
      <c r="W10" s="45">
        <f>データ!Q6</f>
        <v>100</v>
      </c>
      <c r="X10" s="45"/>
      <c r="Y10" s="45"/>
      <c r="Z10" s="45"/>
      <c r="AA10" s="45"/>
      <c r="AB10" s="45"/>
      <c r="AC10" s="45"/>
      <c r="AD10" s="44">
        <f>データ!R6</f>
        <v>3780</v>
      </c>
      <c r="AE10" s="44"/>
      <c r="AF10" s="44"/>
      <c r="AG10" s="44"/>
      <c r="AH10" s="44"/>
      <c r="AI10" s="44"/>
      <c r="AJ10" s="44"/>
      <c r="AK10" s="2"/>
      <c r="AL10" s="44">
        <f>データ!V6</f>
        <v>2467</v>
      </c>
      <c r="AM10" s="44"/>
      <c r="AN10" s="44"/>
      <c r="AO10" s="44"/>
      <c r="AP10" s="44"/>
      <c r="AQ10" s="44"/>
      <c r="AR10" s="44"/>
      <c r="AS10" s="44"/>
      <c r="AT10" s="45">
        <f>データ!W6</f>
        <v>1.72</v>
      </c>
      <c r="AU10" s="45"/>
      <c r="AV10" s="45"/>
      <c r="AW10" s="45"/>
      <c r="AX10" s="45"/>
      <c r="AY10" s="45"/>
      <c r="AZ10" s="45"/>
      <c r="BA10" s="45"/>
      <c r="BB10" s="45">
        <f>データ!X6</f>
        <v>1434.3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GYfRZnuy0j78CEPPsdZ8KIp27FoamqVkWdVOB5ilzV3eAywO7uHjXMG9QI5SkjQQZaqupFPpssOwBGGECfMMQ==" saltValue="M2lOoB661qJMQArEL7ac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122114</v>
      </c>
      <c r="D6" s="19">
        <f t="shared" si="3"/>
        <v>46</v>
      </c>
      <c r="E6" s="19">
        <f t="shared" si="3"/>
        <v>17</v>
      </c>
      <c r="F6" s="19">
        <f t="shared" si="3"/>
        <v>5</v>
      </c>
      <c r="G6" s="19">
        <f t="shared" si="3"/>
        <v>0</v>
      </c>
      <c r="H6" s="19" t="str">
        <f t="shared" si="3"/>
        <v>千葉県　成田市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84.01</v>
      </c>
      <c r="P6" s="20">
        <f t="shared" si="3"/>
        <v>1.85</v>
      </c>
      <c r="Q6" s="20">
        <f t="shared" si="3"/>
        <v>100</v>
      </c>
      <c r="R6" s="20">
        <f t="shared" si="3"/>
        <v>3780</v>
      </c>
      <c r="S6" s="20">
        <f t="shared" si="3"/>
        <v>133099</v>
      </c>
      <c r="T6" s="20">
        <f t="shared" si="3"/>
        <v>213.84</v>
      </c>
      <c r="U6" s="20">
        <f t="shared" si="3"/>
        <v>622.41999999999996</v>
      </c>
      <c r="V6" s="20">
        <f t="shared" si="3"/>
        <v>2467</v>
      </c>
      <c r="W6" s="20">
        <f t="shared" si="3"/>
        <v>1.72</v>
      </c>
      <c r="X6" s="20">
        <f t="shared" si="3"/>
        <v>1434.3</v>
      </c>
      <c r="Y6" s="21" t="str">
        <f>IF(Y7="",NA(),Y7)</f>
        <v>-</v>
      </c>
      <c r="Z6" s="21" t="str">
        <f t="shared" ref="Z6:AH6" si="4">IF(Z7="",NA(),Z7)</f>
        <v>-</v>
      </c>
      <c r="AA6" s="21" t="str">
        <f t="shared" si="4"/>
        <v>-</v>
      </c>
      <c r="AB6" s="21" t="str">
        <f t="shared" si="4"/>
        <v>-</v>
      </c>
      <c r="AC6" s="21">
        <f t="shared" si="4"/>
        <v>100.6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27.02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43.07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304.52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46.52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63.6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37.299999999999997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122114</v>
      </c>
      <c r="D7" s="23">
        <v>46</v>
      </c>
      <c r="E7" s="23">
        <v>17</v>
      </c>
      <c r="F7" s="23">
        <v>5</v>
      </c>
      <c r="G7" s="23">
        <v>0</v>
      </c>
      <c r="H7" s="23" t="s">
        <v>95</v>
      </c>
      <c r="I7" s="23" t="s">
        <v>96</v>
      </c>
      <c r="J7" s="23" t="s">
        <v>97</v>
      </c>
      <c r="K7" s="23" t="s">
        <v>98</v>
      </c>
      <c r="L7" s="23" t="s">
        <v>99</v>
      </c>
      <c r="M7" s="23" t="s">
        <v>100</v>
      </c>
      <c r="N7" s="24" t="s">
        <v>101</v>
      </c>
      <c r="O7" s="24">
        <v>84.01</v>
      </c>
      <c r="P7" s="24">
        <v>1.85</v>
      </c>
      <c r="Q7" s="24">
        <v>100</v>
      </c>
      <c r="R7" s="24">
        <v>3780</v>
      </c>
      <c r="S7" s="24">
        <v>133099</v>
      </c>
      <c r="T7" s="24">
        <v>213.84</v>
      </c>
      <c r="U7" s="24">
        <v>622.41999999999996</v>
      </c>
      <c r="V7" s="24">
        <v>2467</v>
      </c>
      <c r="W7" s="24">
        <v>1.72</v>
      </c>
      <c r="X7" s="24">
        <v>1434.3</v>
      </c>
      <c r="Y7" s="24" t="s">
        <v>101</v>
      </c>
      <c r="Z7" s="24" t="s">
        <v>101</v>
      </c>
      <c r="AA7" s="24" t="s">
        <v>101</v>
      </c>
      <c r="AB7" s="24" t="s">
        <v>101</v>
      </c>
      <c r="AC7" s="24">
        <v>100.6</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27.02</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43.07</v>
      </c>
      <c r="BV7" s="24" t="s">
        <v>101</v>
      </c>
      <c r="BW7" s="24" t="s">
        <v>101</v>
      </c>
      <c r="BX7" s="24" t="s">
        <v>101</v>
      </c>
      <c r="BY7" s="24" t="s">
        <v>101</v>
      </c>
      <c r="BZ7" s="24">
        <v>47.96</v>
      </c>
      <c r="CA7" s="24">
        <v>54.51</v>
      </c>
      <c r="CB7" s="24" t="s">
        <v>101</v>
      </c>
      <c r="CC7" s="24" t="s">
        <v>101</v>
      </c>
      <c r="CD7" s="24" t="s">
        <v>101</v>
      </c>
      <c r="CE7" s="24" t="s">
        <v>101</v>
      </c>
      <c r="CF7" s="24">
        <v>304.52</v>
      </c>
      <c r="CG7" s="24" t="s">
        <v>101</v>
      </c>
      <c r="CH7" s="24" t="s">
        <v>101</v>
      </c>
      <c r="CI7" s="24" t="s">
        <v>101</v>
      </c>
      <c r="CJ7" s="24" t="s">
        <v>101</v>
      </c>
      <c r="CK7" s="24">
        <v>325.85000000000002</v>
      </c>
      <c r="CL7" s="24">
        <v>286.33</v>
      </c>
      <c r="CM7" s="24" t="s">
        <v>101</v>
      </c>
      <c r="CN7" s="24" t="s">
        <v>101</v>
      </c>
      <c r="CO7" s="24" t="s">
        <v>101</v>
      </c>
      <c r="CP7" s="24" t="s">
        <v>101</v>
      </c>
      <c r="CQ7" s="24">
        <v>46.52</v>
      </c>
      <c r="CR7" s="24" t="s">
        <v>101</v>
      </c>
      <c r="CS7" s="24" t="s">
        <v>101</v>
      </c>
      <c r="CT7" s="24" t="s">
        <v>101</v>
      </c>
      <c r="CU7" s="24" t="s">
        <v>101</v>
      </c>
      <c r="CV7" s="24">
        <v>45.32</v>
      </c>
      <c r="CW7" s="24">
        <v>49.92</v>
      </c>
      <c r="CX7" s="24" t="s">
        <v>101</v>
      </c>
      <c r="CY7" s="24" t="s">
        <v>101</v>
      </c>
      <c r="CZ7" s="24" t="s">
        <v>101</v>
      </c>
      <c r="DA7" s="24" t="s">
        <v>101</v>
      </c>
      <c r="DB7" s="24">
        <v>63.6</v>
      </c>
      <c r="DC7" s="24" t="s">
        <v>101</v>
      </c>
      <c r="DD7" s="24" t="s">
        <v>101</v>
      </c>
      <c r="DE7" s="24" t="s">
        <v>101</v>
      </c>
      <c r="DF7" s="24" t="s">
        <v>101</v>
      </c>
      <c r="DG7" s="24">
        <v>83.54</v>
      </c>
      <c r="DH7" s="24">
        <v>87.8</v>
      </c>
      <c r="DI7" s="24" t="s">
        <v>101</v>
      </c>
      <c r="DJ7" s="24" t="s">
        <v>101</v>
      </c>
      <c r="DK7" s="24" t="s">
        <v>101</v>
      </c>
      <c r="DL7" s="24" t="s">
        <v>101</v>
      </c>
      <c r="DM7" s="24">
        <v>37.299999999999997</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2025-12-23T06:18:40Z</dcterms:created>
  <dcterms:modified xsi:type="dcterms:W3CDTF">2026-03-05T03:51:19Z</dcterms:modified>
  <cp:category/>
</cp:coreProperties>
</file>