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BA048B12-5AB5-4C49-9A5F-9D4EEC729F63}" xr6:coauthVersionLast="47" xr6:coauthVersionMax="47" xr10:uidLastSave="{00000000-0000-0000-0000-000000000000}"/>
  <workbookProtection workbookAlgorithmName="SHA-512" workbookHashValue="dURxeMvdZWS/asw9ND8jEXbrmBymVIK49F3O/1JVdXSqmK1CABWA94Na81SLIkr7Q0qROwhNMtNtNJSIYxEN1w==" workbookSaltValue="uwxbkHESUV0VltuDTgvFw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F85" i="4"/>
  <c r="E85" i="4"/>
  <c r="BB10" i="4"/>
  <c r="AT10" i="4"/>
  <c r="BB8" i="4"/>
  <c r="AT8" i="4"/>
  <c r="AL8" i="4"/>
  <c r="W8" i="4"/>
  <c r="P8" i="4"/>
</calcChain>
</file>

<file path=xl/sharedStrings.xml><?xml version="1.0" encoding="utf-8"?>
<sst xmlns="http://schemas.openxmlformats.org/spreadsheetml/2006/main" count="319" uniqueCount="114">
  <si>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</si>
  <si>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</si>
  <si>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</si>
  <si>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</si>
  <si>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F2</t>
  </si>
  <si>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</si>
  <si>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</si>
  <si>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</si>
  <si>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</si>
  <si>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</si>
  <si>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</si>
  <si>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</si>
  <si>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family val="3"/>
        <charset val="128"/>
      </rPr>
      <t>2</t>
    </r>
    <r>
      <rPr>
        <b/>
        <sz val="11"/>
        <color theme="1"/>
        <rFont val="ＭＳ ゴシック"/>
        <family val="3"/>
        <charset val="128"/>
      </rPr>
      <t>)</t>
    </r>
  </si>
  <si>
    <t>類似団体区分</t>
    <rPh sb="4" eb="6">
      <t>クブン</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</si>
  <si>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</si>
  <si>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</si>
  <si>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</si>
  <si>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</si>
  <si>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管理者の情報</t>
    <rPh sb="0" eb="3">
      <t>カンリシャ</t>
    </rPh>
    <rPh sb="4" eb="6">
      <t>ジョウホウ</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</si>
  <si>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</si>
  <si>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</si>
  <si>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</si>
  <si>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</si>
  <si>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</si>
  <si>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</si>
  <si>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</si>
  <si>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</si>
  <si>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</si>
  <si>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</si>
  <si>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</si>
  <si>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</si>
  <si>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</si>
  <si>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</si>
  <si>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</si>
  <si>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</si>
  <si>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</si>
  <si>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</si>
  <si>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</si>
  <si>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</si>
  <si>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</si>
  <si>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</si>
  <si>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</si>
  <si>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</si>
  <si>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</si>
  <si>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</si>
  <si>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</si>
  <si>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</si>
  <si>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</si>
  <si>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</si>
  <si>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</si>
  <si>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</si>
  <si>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</si>
  <si>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</si>
  <si>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</si>
  <si>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</si>
  <si>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</si>
  <si>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</si>
  <si>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</si>
  <si>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</si>
  <si>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</si>
  <si>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</si>
  <si>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</si>
  <si>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</si>
  <si>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</si>
  <si>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</si>
  <si>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</si>
  <si>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</si>
  <si>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</si>
  <si>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</si>
  <si>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</si>
  <si>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</si>
  <si>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</si>
  <si>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</si>
  <si>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</si>
  <si>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</si>
  <si>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</si>
  <si>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</si>
  <si>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</si>
  <si>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</si>
  <si>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</si>
  <si>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</si>
  <si>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</si>
  <si>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</si>
  <si>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</si>
  <si>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</si>
  <si>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</si>
  <si>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</si>
  <si>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</si>
  <si>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</si>
  <si>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</si>
  <si>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</si>
  <si>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</si>
  <si>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</si>
  <si>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農業集落排水</t>
  </si>
  <si>
    <t>類似団体平均(N-1)</t>
  </si>
  <si>
    <t>類似団体平均(N)</t>
  </si>
  <si>
    <t>全国平均</t>
  </si>
  <si>
    <t>参照用</t>
    <rPh sb="0" eb="3">
      <t>サンショウヨウ</t>
    </rPh>
    <phoneticPr fontId="1"/>
  </si>
  <si>
    <t>千葉県　茂原市</t>
  </si>
  <si>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</si>
  <si>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</si>
  <si>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</si>
  <si>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</si>
  <si>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</si>
  <si>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</si>
  <si>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</si>
  <si>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</si>
  <si>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</si>
  <si>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</si>
  <si>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</si>
  <si>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</si>
  <si>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本市の農業集落排水事業は、類似団体平均値と比べて企業債残高対事業規模比率が高く、相対的に過大な設備投資が行われていると言える。このことは、多額の企業債利息や減価償却費につながっており、経常収支を押し下げる要因となっている。元利償還金は令和4年度を境に減少に転じているものの、令和8年度まで実施している大規模な建設改良事業にかかる企業債の増や、老朽化により今後更新を検討すべき施設もあるため、楽観視はできない。
維持管理については処理施設等の維持管理における民間委託を実施しているが、昨今の光熱水費や人件費の上昇及び物価高騰が経常費用の増加に拍車をかけている。一層の効率化とコスト節減を推進するために、包括的民間委託等の導入を検討する必要がある。
収入に目を向けると、使用料収入はコロナ禍の巣ごもり需要など社会的要因により増加に転じた時期があるものの、人口減少により減少傾向にあり、水洗化率上昇の余地も少ない。使用料の値上げが必要であるものの、本市上水道・公共下水道、他市町村との整合性の観点や、平成18年度に約30％値上げしていること、使用料単価が高水準であることから改定を見送ってきた。
公営企業会計へ移行したメリットを活かし、原価計算に基づく適切な料金水準を改めて算出すると共に、今後は経営戦略を見直し、施設の更新計画や事務の方法など、事業全体のあり方も検討していく。</t>
    <rPh sb="0" eb="2">
      <t>ホンシ</t>
    </rPh>
    <rPh sb="17" eb="20">
      <t>ヘイキンチ</t>
    </rPh>
    <rPh sb="40" eb="42">
      <t>ソウタイ</t>
    </rPh>
    <rPh sb="42" eb="43">
      <t>テキ</t>
    </rPh>
    <rPh sb="44" eb="46">
      <t>カダイ</t>
    </rPh>
    <rPh sb="47" eb="52">
      <t>セツビト</t>
    </rPh>
    <rPh sb="52" eb="53">
      <t>オコナ</t>
    </rPh>
    <rPh sb="59" eb="60">
      <t>イ</t>
    </rPh>
    <rPh sb="69" eb="71">
      <t>タガク</t>
    </rPh>
    <rPh sb="72" eb="77">
      <t>キギョウ</t>
    </rPh>
    <rPh sb="78" eb="83">
      <t>ゲンカシ</t>
    </rPh>
    <rPh sb="92" eb="96">
      <t>ケイジ</t>
    </rPh>
    <rPh sb="97" eb="98">
      <t>オ</t>
    </rPh>
    <rPh sb="99" eb="100">
      <t>サ</t>
    </rPh>
    <rPh sb="102" eb="104">
      <t>ヨウイン</t>
    </rPh>
    <rPh sb="123" eb="124">
      <t>サカイ</t>
    </rPh>
    <rPh sb="128" eb="129">
      <t>テン</t>
    </rPh>
    <rPh sb="137" eb="139">
      <t>レイワ</t>
    </rPh>
    <rPh sb="140" eb="142">
      <t>ネンド</t>
    </rPh>
    <rPh sb="144" eb="146">
      <t>ジッシ</t>
    </rPh>
    <rPh sb="150" eb="153">
      <t>ダイキボ</t>
    </rPh>
    <rPh sb="154" eb="160">
      <t>ケンセツカイ</t>
    </rPh>
    <rPh sb="164" eb="167">
      <t>キギ</t>
    </rPh>
    <rPh sb="168" eb="169">
      <t>ゾウ</t>
    </rPh>
    <rPh sb="171" eb="174">
      <t>ロウキュウカ</t>
    </rPh>
    <rPh sb="177" eb="179">
      <t>コンゴ</t>
    </rPh>
    <rPh sb="179" eb="181">
      <t>コウシン</t>
    </rPh>
    <rPh sb="182" eb="184">
      <t>ケントウ</t>
    </rPh>
    <rPh sb="187" eb="189">
      <t>シセツ</t>
    </rPh>
    <rPh sb="195" eb="198">
      <t>ラッカンシ</t>
    </rPh>
    <rPh sb="218" eb="219">
      <t>トウ</t>
    </rPh>
    <rPh sb="279" eb="281">
      <t>イッソウ</t>
    </rPh>
    <rPh sb="282" eb="285">
      <t>コウリツカ</t>
    </rPh>
    <rPh sb="323" eb="325">
      <t>シュウニュウ</t>
    </rPh>
    <rPh sb="326" eb="327">
      <t>メ</t>
    </rPh>
    <rPh sb="328" eb="329">
      <t>ム</t>
    </rPh>
    <rPh sb="333" eb="338">
      <t>シヨウリョ</t>
    </rPh>
    <rPh sb="342" eb="343">
      <t>カ</t>
    </rPh>
    <rPh sb="344" eb="345">
      <t>ス</t>
    </rPh>
    <rPh sb="348" eb="350">
      <t>ジュヨウ</t>
    </rPh>
    <rPh sb="352" eb="357">
      <t>シャカイテ</t>
    </rPh>
    <rPh sb="360" eb="362">
      <t>ゾウカ</t>
    </rPh>
    <rPh sb="363" eb="364">
      <t>テン</t>
    </rPh>
    <rPh sb="366" eb="368">
      <t>ジキ</t>
    </rPh>
    <rPh sb="382" eb="386">
      <t>ゲンシ</t>
    </rPh>
    <rPh sb="390" eb="394">
      <t>スイセン</t>
    </rPh>
    <rPh sb="394" eb="396">
      <t>ジョウショウ</t>
    </rPh>
    <rPh sb="397" eb="399">
      <t>ヨチ</t>
    </rPh>
    <rPh sb="400" eb="401">
      <t>スク</t>
    </rPh>
    <rPh sb="404" eb="407">
      <t>シヨウリョウ</t>
    </rPh>
    <rPh sb="408" eb="410">
      <t>ネア</t>
    </rPh>
    <rPh sb="412" eb="414">
      <t>ヒツヨウ</t>
    </rPh>
    <rPh sb="421" eb="423">
      <t>ホンシ</t>
    </rPh>
    <rPh sb="484" eb="486">
      <t>カイテイ</t>
    </rPh>
    <rPh sb="495" eb="502">
      <t>コウエイキギ</t>
    </rPh>
    <rPh sb="502" eb="504">
      <t>イコウ</t>
    </rPh>
    <rPh sb="511" eb="512">
      <t>イ</t>
    </rPh>
    <rPh sb="531" eb="532">
      <t>アラタ</t>
    </rPh>
    <rPh sb="539" eb="540">
      <t>トモ</t>
    </rPh>
    <rPh sb="542" eb="544">
      <t>コンゴ</t>
    </rPh>
    <rPh sb="554" eb="555">
      <t>シ</t>
    </rPh>
    <rPh sb="555" eb="556">
      <t>セツ</t>
    </rPh>
    <rPh sb="557" eb="559">
      <t>コウシン</t>
    </rPh>
    <rPh sb="559" eb="561">
      <t>ケイカク</t>
    </rPh>
    <rPh sb="562" eb="564">
      <t>ジム</t>
    </rPh>
    <rPh sb="565" eb="567">
      <t>ホウホウ</t>
    </rPh>
    <rPh sb="570" eb="572">
      <t>ジギョウ</t>
    </rPh>
    <rPh sb="572" eb="574">
      <t>ゼンタイ</t>
    </rPh>
    <rPh sb="577" eb="578">
      <t>カタ</t>
    </rPh>
    <phoneticPr fontId="1"/>
  </si>
  <si>
    <t>農業集落排水施設は供用開始から21～28年が経過し、管渠や処理場では施設の老朽化や劣化が進んでいるほか、電気設備や消防設備なども耐用年数が近づいてきている。
真空式管路については管渠更新等はしていないため管渠改善率は0となっているが、宅内接続に使用されている真空弁の老朽化及び付属材料（ＡＣコントローラ等）の故障が増加しているため、更新を進めた。
汚水処理施設では、流入汚水から発生する硫化水素により前処理部被覆工の劣化が著しい。令和7年度に実施した水槽検査の結果を踏まえ、対策を進めていく。
更新時期を迎えた機器についても、計画的に更新を進めていく。</t>
    <rPh sb="26" eb="28">
      <t>カンキョ</t>
    </rPh>
    <rPh sb="29" eb="32">
      <t>ショリジョウ</t>
    </rPh>
    <rPh sb="34" eb="36">
      <t>シセツ</t>
    </rPh>
    <rPh sb="44" eb="45">
      <t>スス</t>
    </rPh>
    <rPh sb="69" eb="70">
      <t>チカ</t>
    </rPh>
    <rPh sb="189" eb="191">
      <t>ハッセイ</t>
    </rPh>
    <rPh sb="208" eb="210">
      <t>レッカ</t>
    </rPh>
    <rPh sb="211" eb="212">
      <t>イチジル</t>
    </rPh>
    <rPh sb="215" eb="217">
      <t>レイワ</t>
    </rPh>
    <rPh sb="218" eb="220">
      <t>ネンド</t>
    </rPh>
    <rPh sb="221" eb="223">
      <t>ジッシ</t>
    </rPh>
    <rPh sb="225" eb="227">
      <t>スイソウ</t>
    </rPh>
    <rPh sb="227" eb="229">
      <t>ケンサ</t>
    </rPh>
    <rPh sb="230" eb="232">
      <t>ケッカ</t>
    </rPh>
    <rPh sb="233" eb="234">
      <t>フ</t>
    </rPh>
    <rPh sb="240" eb="241">
      <t>スス</t>
    </rPh>
    <rPh sb="247" eb="252">
      <t>コウシンジ</t>
    </rPh>
    <rPh sb="252" eb="253">
      <t>ムカ</t>
    </rPh>
    <rPh sb="255" eb="257">
      <t>キキ</t>
    </rPh>
    <rPh sb="263" eb="266">
      <t>ケイカクテキ</t>
    </rPh>
    <rPh sb="267" eb="269">
      <t>コウシン</t>
    </rPh>
    <rPh sb="270" eb="271">
      <t>スス</t>
    </rPh>
    <phoneticPr fontId="1"/>
  </si>
  <si>
    <t>令和6年度より公営企業会計へ移行したことで、損益情報やストック情報を的確に把握できるようになったため、財務諸表を活用した経営改善を進めていく。
未接続者に対する普及活動を継続し、水洗化人口及び有収水量の増加を目指していくが、人口減少に伴う使用料収入の減少は避けられないため、相対的には支出の改善に注力すべきと考える。
投資規模が過大とも言える本市においては、更新や修繕に係る費用が経営を圧迫することは明白である。今後更新が必要な施設については、処理区域の状況や施設の機能診断及びライフサイクルコストの試算を踏まえ、ダウンサイジング等も選択肢の一つである。</t>
    <rPh sb="22" eb="26">
      <t>ソンエキ</t>
    </rPh>
    <rPh sb="31" eb="33">
      <t>ジョウホウ</t>
    </rPh>
    <rPh sb="34" eb="36">
      <t>テキカク</t>
    </rPh>
    <rPh sb="37" eb="39">
      <t>ハアク</t>
    </rPh>
    <rPh sb="62" eb="64">
      <t>カイゼン</t>
    </rPh>
    <rPh sb="65" eb="66">
      <t>スス</t>
    </rPh>
    <rPh sb="85" eb="89">
      <t>ケイゾ</t>
    </rPh>
    <rPh sb="112" eb="117">
      <t>ジンコウ</t>
    </rPh>
    <rPh sb="117" eb="118">
      <t>トモナ</t>
    </rPh>
    <rPh sb="119" eb="124">
      <t>シヨウリョ</t>
    </rPh>
    <rPh sb="125" eb="127">
      <t>ゲンショウ</t>
    </rPh>
    <rPh sb="128" eb="129">
      <t>サ</t>
    </rPh>
    <rPh sb="137" eb="140">
      <t>ソウタイテキ</t>
    </rPh>
    <rPh sb="142" eb="144">
      <t>シシュツ</t>
    </rPh>
    <rPh sb="145" eb="147">
      <t>カイゼン</t>
    </rPh>
    <rPh sb="148" eb="150">
      <t>チュウリョク</t>
    </rPh>
    <rPh sb="154" eb="155">
      <t>カンガ</t>
    </rPh>
    <rPh sb="159" eb="164">
      <t>トウシキボ</t>
    </rPh>
    <rPh sb="164" eb="166">
      <t>カダイ</t>
    </rPh>
    <rPh sb="168" eb="169">
      <t>イ</t>
    </rPh>
    <rPh sb="171" eb="173">
      <t>ホンシ</t>
    </rPh>
    <rPh sb="179" eb="181">
      <t>コウシン</t>
    </rPh>
    <rPh sb="182" eb="184">
      <t>シュウゼン</t>
    </rPh>
    <rPh sb="185" eb="186">
      <t>カカ</t>
    </rPh>
    <rPh sb="187" eb="189">
      <t>ヒヨウ</t>
    </rPh>
    <rPh sb="190" eb="192">
      <t>ケイエイ</t>
    </rPh>
    <rPh sb="193" eb="195">
      <t>アッパク</t>
    </rPh>
    <rPh sb="200" eb="202">
      <t>メイハク</t>
    </rPh>
    <rPh sb="206" eb="208">
      <t>コンゴ</t>
    </rPh>
    <rPh sb="208" eb="210">
      <t>コウシン</t>
    </rPh>
    <rPh sb="211" eb="213">
      <t>ヒツヨウ</t>
    </rPh>
    <rPh sb="214" eb="216">
      <t>シセツ</t>
    </rPh>
    <rPh sb="222" eb="226">
      <t>ショリク</t>
    </rPh>
    <rPh sb="227" eb="229">
      <t>ジョウキョウ</t>
    </rPh>
    <rPh sb="230" eb="232">
      <t>シセツ</t>
    </rPh>
    <rPh sb="233" eb="237">
      <t>キノウシンダン</t>
    </rPh>
    <rPh sb="237" eb="238">
      <t>オヨ</t>
    </rPh>
    <rPh sb="250" eb="252">
      <t>シサン</t>
    </rPh>
    <rPh sb="253" eb="254">
      <t>フ</t>
    </rPh>
    <rPh sb="265" eb="266">
      <t>トウ</t>
    </rPh>
    <rPh sb="267" eb="270">
      <t>センタクシ</t>
    </rPh>
    <rPh sb="271" eb="272">
      <t>ヒト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</si>
</sst>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FB3-441A-830C-3162472ED4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1FB3-441A-830C-3162472ED4C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54.78</c:v>
                </c:pt>
              </c:numCache>
            </c:numRef>
          </c:val>
          <c:extLst>
            <c:ext xmlns:c16="http://schemas.microsoft.com/office/drawing/2014/chart" uri="{C3380CC4-5D6E-409C-BE32-E72D297353CC}">
              <c16:uniqueId val="{00000000-6979-4446-92A3-93C12F5A1C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6979-4446-92A3-93C12F5A1C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89.83</c:v>
                </c:pt>
              </c:numCache>
            </c:numRef>
          </c:val>
          <c:extLst>
            <c:ext xmlns:c16="http://schemas.microsoft.com/office/drawing/2014/chart" uri="{C3380CC4-5D6E-409C-BE32-E72D297353CC}">
              <c16:uniqueId val="{00000000-48F0-45AD-B99B-581B7D1E2AE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48F0-45AD-B99B-581B7D1E2AE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99.28</c:v>
                </c:pt>
              </c:numCache>
            </c:numRef>
          </c:val>
          <c:extLst>
            <c:ext xmlns:c16="http://schemas.microsoft.com/office/drawing/2014/chart" uri="{C3380CC4-5D6E-409C-BE32-E72D297353CC}">
              <c16:uniqueId val="{00000000-CC9F-41F6-BB22-FBBF6F8E81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CC9F-41F6-BB22-FBBF6F8E81D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3.76</c:v>
                </c:pt>
              </c:numCache>
            </c:numRef>
          </c:val>
          <c:extLst>
            <c:ext xmlns:c16="http://schemas.microsoft.com/office/drawing/2014/chart" uri="{C3380CC4-5D6E-409C-BE32-E72D297353CC}">
              <c16:uniqueId val="{00000000-D9EA-49DF-AAF2-0C16A7A94E8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D9EA-49DF-AAF2-0C16A7A94E8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8F9-4FEF-A27E-AF5051A146F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8F9-4FEF-A27E-AF5051A146F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184-4347-AB3D-A2B71E9821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B184-4347-AB3D-A2B71E9821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39.619999999999997</c:v>
                </c:pt>
              </c:numCache>
            </c:numRef>
          </c:val>
          <c:extLst>
            <c:ext xmlns:c16="http://schemas.microsoft.com/office/drawing/2014/chart" uri="{C3380CC4-5D6E-409C-BE32-E72D297353CC}">
              <c16:uniqueId val="{00000000-E678-45A6-A276-EE4FFC055CD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E678-45A6-A276-EE4FFC055CD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1318.78</c:v>
                </c:pt>
              </c:numCache>
            </c:numRef>
          </c:val>
          <c:extLst>
            <c:ext xmlns:c16="http://schemas.microsoft.com/office/drawing/2014/chart" uri="{C3380CC4-5D6E-409C-BE32-E72D297353CC}">
              <c16:uniqueId val="{00000000-D8D4-4AB4-916C-6EEC0398A7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D8D4-4AB4-916C-6EEC0398A7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62.27</c:v>
                </c:pt>
              </c:numCache>
            </c:numRef>
          </c:val>
          <c:extLst>
            <c:ext xmlns:c16="http://schemas.microsoft.com/office/drawing/2014/chart" uri="{C3380CC4-5D6E-409C-BE32-E72D297353CC}">
              <c16:uniqueId val="{00000000-9D0D-48A3-9BBB-596C45C1349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9D0D-48A3-9BBB-596C45C1349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327.72</c:v>
                </c:pt>
              </c:numCache>
            </c:numRef>
          </c:val>
          <c:extLst>
            <c:ext xmlns:c16="http://schemas.microsoft.com/office/drawing/2014/chart" uri="{C3380CC4-5D6E-409C-BE32-E72D297353CC}">
              <c16:uniqueId val="{00000000-7615-47AA-9EFF-4D794120E42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7615-47AA-9EFF-4D794120E42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3</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千葉県　茂原市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6</v>
      </c>
      <c r="C7" s="56"/>
      <c r="D7" s="56"/>
      <c r="E7" s="56"/>
      <c r="F7" s="56"/>
      <c r="G7" s="56"/>
      <c r="H7" s="56"/>
      <c r="I7" s="56" t="s">
        <v>8</v>
      </c>
      <c r="J7" s="56"/>
      <c r="K7" s="56"/>
      <c r="L7" s="56"/>
      <c r="M7" s="56"/>
      <c r="N7" s="56"/>
      <c r="O7" s="56"/>
      <c r="P7" s="56" t="s">
        <v>11</v>
      </c>
      <c r="Q7" s="56"/>
      <c r="R7" s="56"/>
      <c r="S7" s="56"/>
      <c r="T7" s="56"/>
      <c r="U7" s="56"/>
      <c r="V7" s="56"/>
      <c r="W7" s="56" t="s">
        <v>13</v>
      </c>
      <c r="X7" s="56"/>
      <c r="Y7" s="56"/>
      <c r="Z7" s="56"/>
      <c r="AA7" s="56"/>
      <c r="AB7" s="56"/>
      <c r="AC7" s="56"/>
      <c r="AD7" s="56" t="s">
        <v>18</v>
      </c>
      <c r="AE7" s="56"/>
      <c r="AF7" s="56"/>
      <c r="AG7" s="56"/>
      <c r="AH7" s="56"/>
      <c r="AI7" s="56"/>
      <c r="AJ7" s="56"/>
      <c r="AK7" s="3"/>
      <c r="AL7" s="56" t="s">
        <v>0</v>
      </c>
      <c r="AM7" s="56"/>
      <c r="AN7" s="56"/>
      <c r="AO7" s="56"/>
      <c r="AP7" s="56"/>
      <c r="AQ7" s="56"/>
      <c r="AR7" s="56"/>
      <c r="AS7" s="56"/>
      <c r="AT7" s="56" t="s">
        <v>12</v>
      </c>
      <c r="AU7" s="56"/>
      <c r="AV7" s="56"/>
      <c r="AW7" s="56"/>
      <c r="AX7" s="56"/>
      <c r="AY7" s="56"/>
      <c r="AZ7" s="56"/>
      <c r="BA7" s="56"/>
      <c r="BB7" s="56" t="s">
        <v>19</v>
      </c>
      <c r="BC7" s="56"/>
      <c r="BD7" s="56"/>
      <c r="BE7" s="56"/>
      <c r="BF7" s="56"/>
      <c r="BG7" s="56"/>
      <c r="BH7" s="56"/>
      <c r="BI7" s="56"/>
      <c r="BJ7" s="3"/>
      <c r="BK7" s="3"/>
      <c r="BL7" s="67" t="s">
        <v>20</v>
      </c>
      <c r="BM7" s="68"/>
      <c r="BN7" s="68"/>
      <c r="BO7" s="68"/>
      <c r="BP7" s="68"/>
      <c r="BQ7" s="68"/>
      <c r="BR7" s="68"/>
      <c r="BS7" s="68"/>
      <c r="BT7" s="68"/>
      <c r="BU7" s="68"/>
      <c r="BV7" s="68"/>
      <c r="BW7" s="68"/>
      <c r="BX7" s="68"/>
      <c r="BY7" s="69"/>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0">
        <f>データ!S6</f>
        <v>85861</v>
      </c>
      <c r="AM8" s="50"/>
      <c r="AN8" s="50"/>
      <c r="AO8" s="50"/>
      <c r="AP8" s="50"/>
      <c r="AQ8" s="50"/>
      <c r="AR8" s="50"/>
      <c r="AS8" s="50"/>
      <c r="AT8" s="51">
        <f>データ!T6</f>
        <v>99.92</v>
      </c>
      <c r="AU8" s="51"/>
      <c r="AV8" s="51"/>
      <c r="AW8" s="51"/>
      <c r="AX8" s="51"/>
      <c r="AY8" s="51"/>
      <c r="AZ8" s="51"/>
      <c r="BA8" s="51"/>
      <c r="BB8" s="51">
        <f>データ!U6</f>
        <v>859.3</v>
      </c>
      <c r="BC8" s="51"/>
      <c r="BD8" s="51"/>
      <c r="BE8" s="51"/>
      <c r="BF8" s="51"/>
      <c r="BG8" s="51"/>
      <c r="BH8" s="51"/>
      <c r="BI8" s="51"/>
      <c r="BJ8" s="3"/>
      <c r="BK8" s="3"/>
      <c r="BL8" s="61" t="s">
        <v>23</v>
      </c>
      <c r="BM8" s="62"/>
      <c r="BN8" s="63" t="s">
        <v>15</v>
      </c>
      <c r="BO8" s="63"/>
      <c r="BP8" s="63"/>
      <c r="BQ8" s="63"/>
      <c r="BR8" s="63"/>
      <c r="BS8" s="63"/>
      <c r="BT8" s="63"/>
      <c r="BU8" s="63"/>
      <c r="BV8" s="63"/>
      <c r="BW8" s="63"/>
      <c r="BX8" s="63"/>
      <c r="BY8" s="64"/>
    </row>
    <row r="9" spans="1:78" ht="18.75" customHeight="1" x14ac:dyDescent="0.2">
      <c r="A9" s="2"/>
      <c r="B9" s="56" t="s">
        <v>24</v>
      </c>
      <c r="C9" s="56"/>
      <c r="D9" s="56"/>
      <c r="E9" s="56"/>
      <c r="F9" s="56"/>
      <c r="G9" s="56"/>
      <c r="H9" s="56"/>
      <c r="I9" s="56" t="s">
        <v>25</v>
      </c>
      <c r="J9" s="56"/>
      <c r="K9" s="56"/>
      <c r="L9" s="56"/>
      <c r="M9" s="56"/>
      <c r="N9" s="56"/>
      <c r="O9" s="56"/>
      <c r="P9" s="56" t="s">
        <v>30</v>
      </c>
      <c r="Q9" s="56"/>
      <c r="R9" s="56"/>
      <c r="S9" s="56"/>
      <c r="T9" s="56"/>
      <c r="U9" s="56"/>
      <c r="V9" s="56"/>
      <c r="W9" s="56" t="s">
        <v>31</v>
      </c>
      <c r="X9" s="56"/>
      <c r="Y9" s="56"/>
      <c r="Z9" s="56"/>
      <c r="AA9" s="56"/>
      <c r="AB9" s="56"/>
      <c r="AC9" s="56"/>
      <c r="AD9" s="56" t="s">
        <v>17</v>
      </c>
      <c r="AE9" s="56"/>
      <c r="AF9" s="56"/>
      <c r="AG9" s="56"/>
      <c r="AH9" s="56"/>
      <c r="AI9" s="56"/>
      <c r="AJ9" s="56"/>
      <c r="AK9" s="3"/>
      <c r="AL9" s="56" t="s">
        <v>32</v>
      </c>
      <c r="AM9" s="56"/>
      <c r="AN9" s="56"/>
      <c r="AO9" s="56"/>
      <c r="AP9" s="56"/>
      <c r="AQ9" s="56"/>
      <c r="AR9" s="56"/>
      <c r="AS9" s="56"/>
      <c r="AT9" s="56" t="s">
        <v>34</v>
      </c>
      <c r="AU9" s="56"/>
      <c r="AV9" s="56"/>
      <c r="AW9" s="56"/>
      <c r="AX9" s="56"/>
      <c r="AY9" s="56"/>
      <c r="AZ9" s="56"/>
      <c r="BA9" s="56"/>
      <c r="BB9" s="56" t="s">
        <v>14</v>
      </c>
      <c r="BC9" s="56"/>
      <c r="BD9" s="56"/>
      <c r="BE9" s="56"/>
      <c r="BF9" s="56"/>
      <c r="BG9" s="56"/>
      <c r="BH9" s="56"/>
      <c r="BI9" s="56"/>
      <c r="BJ9" s="3"/>
      <c r="BK9" s="3"/>
      <c r="BL9" s="57" t="s">
        <v>28</v>
      </c>
      <c r="BM9" s="58"/>
      <c r="BN9" s="59" t="s">
        <v>35</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76.17</v>
      </c>
      <c r="J10" s="51"/>
      <c r="K10" s="51"/>
      <c r="L10" s="51"/>
      <c r="M10" s="51"/>
      <c r="N10" s="51"/>
      <c r="O10" s="51"/>
      <c r="P10" s="51">
        <f>データ!P6</f>
        <v>7.52</v>
      </c>
      <c r="Q10" s="51"/>
      <c r="R10" s="51"/>
      <c r="S10" s="51"/>
      <c r="T10" s="51"/>
      <c r="U10" s="51"/>
      <c r="V10" s="51"/>
      <c r="W10" s="51">
        <f>データ!Q6</f>
        <v>86.69</v>
      </c>
      <c r="X10" s="51"/>
      <c r="Y10" s="51"/>
      <c r="Z10" s="51"/>
      <c r="AA10" s="51"/>
      <c r="AB10" s="51"/>
      <c r="AC10" s="51"/>
      <c r="AD10" s="50">
        <f>データ!R6</f>
        <v>3850</v>
      </c>
      <c r="AE10" s="50"/>
      <c r="AF10" s="50"/>
      <c r="AG10" s="50"/>
      <c r="AH10" s="50"/>
      <c r="AI10" s="50"/>
      <c r="AJ10" s="50"/>
      <c r="AK10" s="2"/>
      <c r="AL10" s="50">
        <f>データ!V6</f>
        <v>6441</v>
      </c>
      <c r="AM10" s="50"/>
      <c r="AN10" s="50"/>
      <c r="AO10" s="50"/>
      <c r="AP10" s="50"/>
      <c r="AQ10" s="50"/>
      <c r="AR10" s="50"/>
      <c r="AS10" s="50"/>
      <c r="AT10" s="51">
        <f>データ!W6</f>
        <v>11.38</v>
      </c>
      <c r="AU10" s="51"/>
      <c r="AV10" s="51"/>
      <c r="AW10" s="51"/>
      <c r="AX10" s="51"/>
      <c r="AY10" s="51"/>
      <c r="AZ10" s="51"/>
      <c r="BA10" s="51"/>
      <c r="BB10" s="51">
        <f>データ!X6</f>
        <v>565.99</v>
      </c>
      <c r="BC10" s="51"/>
      <c r="BD10" s="51"/>
      <c r="BE10" s="51"/>
      <c r="BF10" s="51"/>
      <c r="BG10" s="51"/>
      <c r="BH10" s="51"/>
      <c r="BI10" s="51"/>
      <c r="BJ10" s="2"/>
      <c r="BK10" s="2"/>
      <c r="BL10" s="52" t="s">
        <v>39</v>
      </c>
      <c r="BM10" s="53"/>
      <c r="BN10" s="54" t="s">
        <v>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16</v>
      </c>
      <c r="BM11" s="30"/>
      <c r="BN11" s="30"/>
      <c r="BO11" s="30"/>
      <c r="BP11" s="30"/>
      <c r="BQ11" s="30"/>
      <c r="BR11" s="30"/>
      <c r="BS11" s="30"/>
      <c r="BT11" s="30"/>
      <c r="BU11" s="30"/>
      <c r="BV11" s="30"/>
      <c r="BW11" s="30"/>
      <c r="BX11" s="30"/>
      <c r="BY11" s="30"/>
      <c r="BZ11" s="3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2">
      <c r="A14" s="2"/>
      <c r="B14" s="32" t="s">
        <v>40</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7</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111</v>
      </c>
      <c r="BM16" s="45"/>
      <c r="BN16" s="45"/>
      <c r="BO16" s="45"/>
      <c r="BP16" s="45"/>
      <c r="BQ16" s="45"/>
      <c r="BR16" s="45"/>
      <c r="BS16" s="45"/>
      <c r="BT16" s="45"/>
      <c r="BU16" s="45"/>
      <c r="BV16" s="45"/>
      <c r="BW16" s="45"/>
      <c r="BX16" s="45"/>
      <c r="BY16" s="45"/>
      <c r="BZ16" s="4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45</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112</v>
      </c>
      <c r="BM47" s="45"/>
      <c r="BN47" s="45"/>
      <c r="BO47" s="45"/>
      <c r="BP47" s="45"/>
      <c r="BQ47" s="45"/>
      <c r="BR47" s="45"/>
      <c r="BS47" s="45"/>
      <c r="BT47" s="45"/>
      <c r="BU47" s="45"/>
      <c r="BV47" s="45"/>
      <c r="BW47" s="45"/>
      <c r="BX47" s="45"/>
      <c r="BY47" s="45"/>
      <c r="BZ47" s="4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2">
      <c r="A60" s="2"/>
      <c r="B60" s="35" t="s">
        <v>27</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43</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113</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2">
      <c r="C83" s="28" t="s">
        <v>49</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2">
      <c r="B84" s="6" t="s">
        <v>38</v>
      </c>
      <c r="C84" s="6"/>
      <c r="D84" s="6"/>
      <c r="E84" s="6" t="s">
        <v>50</v>
      </c>
      <c r="F84" s="6" t="s">
        <v>37</v>
      </c>
      <c r="G84" s="6" t="s">
        <v>52</v>
      </c>
      <c r="H84" s="6" t="s">
        <v>55</v>
      </c>
      <c r="I84" s="6" t="s">
        <v>56</v>
      </c>
      <c r="J84" s="6" t="s">
        <v>1</v>
      </c>
      <c r="K84" s="6" t="s">
        <v>26</v>
      </c>
      <c r="L84" s="6" t="s">
        <v>54</v>
      </c>
      <c r="M84" s="6" t="s">
        <v>57</v>
      </c>
      <c r="N84" s="6" t="s">
        <v>61</v>
      </c>
      <c r="O84" s="6" t="s">
        <v>62</v>
      </c>
    </row>
    <row r="85" spans="1:78" hidden="1" x14ac:dyDescent="0.2">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NJvl/9p82ScpWoWrs78OJtRYH3z/a/EKu3tXlWsuxXQU6k11eYcOxr7rpav4BV3fKWWrDqU2bMTyt5N9G59QNA==" saltValue="QPaNVpVyksRz7scEKRV6+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60</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53</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36</v>
      </c>
      <c r="B3" s="16" t="s">
        <v>64</v>
      </c>
      <c r="C3" s="16" t="s">
        <v>48</v>
      </c>
      <c r="D3" s="16" t="s">
        <v>10</v>
      </c>
      <c r="E3" s="16" t="s">
        <v>22</v>
      </c>
      <c r="F3" s="16" t="s">
        <v>63</v>
      </c>
      <c r="G3" s="16" t="s">
        <v>21</v>
      </c>
      <c r="H3" s="71" t="s">
        <v>66</v>
      </c>
      <c r="I3" s="72"/>
      <c r="J3" s="72"/>
      <c r="K3" s="72"/>
      <c r="L3" s="72"/>
      <c r="M3" s="72"/>
      <c r="N3" s="72"/>
      <c r="O3" s="72"/>
      <c r="P3" s="72"/>
      <c r="Q3" s="72"/>
      <c r="R3" s="72"/>
      <c r="S3" s="72"/>
      <c r="T3" s="72"/>
      <c r="U3" s="72"/>
      <c r="V3" s="72"/>
      <c r="W3" s="72"/>
      <c r="X3" s="73"/>
      <c r="Y3" s="77" t="s">
        <v>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27</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67</v>
      </c>
      <c r="B4" s="17"/>
      <c r="C4" s="17"/>
      <c r="D4" s="17"/>
      <c r="E4" s="17"/>
      <c r="F4" s="17"/>
      <c r="G4" s="17"/>
      <c r="H4" s="74"/>
      <c r="I4" s="75"/>
      <c r="J4" s="75"/>
      <c r="K4" s="75"/>
      <c r="L4" s="75"/>
      <c r="M4" s="75"/>
      <c r="N4" s="75"/>
      <c r="O4" s="75"/>
      <c r="P4" s="75"/>
      <c r="Q4" s="75"/>
      <c r="R4" s="75"/>
      <c r="S4" s="75"/>
      <c r="T4" s="75"/>
      <c r="U4" s="75"/>
      <c r="V4" s="75"/>
      <c r="W4" s="75"/>
      <c r="X4" s="76"/>
      <c r="Y4" s="78" t="s">
        <v>51</v>
      </c>
      <c r="Z4" s="78"/>
      <c r="AA4" s="78"/>
      <c r="AB4" s="78"/>
      <c r="AC4" s="78"/>
      <c r="AD4" s="78"/>
      <c r="AE4" s="78"/>
      <c r="AF4" s="78"/>
      <c r="AG4" s="78"/>
      <c r="AH4" s="78"/>
      <c r="AI4" s="78"/>
      <c r="AJ4" s="78" t="s">
        <v>41</v>
      </c>
      <c r="AK4" s="78"/>
      <c r="AL4" s="78"/>
      <c r="AM4" s="78"/>
      <c r="AN4" s="78"/>
      <c r="AO4" s="78"/>
      <c r="AP4" s="78"/>
      <c r="AQ4" s="78"/>
      <c r="AR4" s="78"/>
      <c r="AS4" s="78"/>
      <c r="AT4" s="78"/>
      <c r="AU4" s="78" t="s">
        <v>65</v>
      </c>
      <c r="AV4" s="78"/>
      <c r="AW4" s="78"/>
      <c r="AX4" s="78"/>
      <c r="AY4" s="78"/>
      <c r="AZ4" s="78"/>
      <c r="BA4" s="78"/>
      <c r="BB4" s="78"/>
      <c r="BC4" s="78"/>
      <c r="BD4" s="78"/>
      <c r="BE4" s="78"/>
      <c r="BF4" s="78" t="s">
        <v>33</v>
      </c>
      <c r="BG4" s="78"/>
      <c r="BH4" s="78"/>
      <c r="BI4" s="78"/>
      <c r="BJ4" s="78"/>
      <c r="BK4" s="78"/>
      <c r="BL4" s="78"/>
      <c r="BM4" s="78"/>
      <c r="BN4" s="78"/>
      <c r="BO4" s="78"/>
      <c r="BP4" s="78"/>
      <c r="BQ4" s="78" t="s">
        <v>68</v>
      </c>
      <c r="BR4" s="78"/>
      <c r="BS4" s="78"/>
      <c r="BT4" s="78"/>
      <c r="BU4" s="78"/>
      <c r="BV4" s="78"/>
      <c r="BW4" s="78"/>
      <c r="BX4" s="78"/>
      <c r="BY4" s="78"/>
      <c r="BZ4" s="78"/>
      <c r="CA4" s="78"/>
      <c r="CB4" s="78" t="s">
        <v>69</v>
      </c>
      <c r="CC4" s="78"/>
      <c r="CD4" s="78"/>
      <c r="CE4" s="78"/>
      <c r="CF4" s="78"/>
      <c r="CG4" s="78"/>
      <c r="CH4" s="78"/>
      <c r="CI4" s="78"/>
      <c r="CJ4" s="78"/>
      <c r="CK4" s="78"/>
      <c r="CL4" s="78"/>
      <c r="CM4" s="78" t="s">
        <v>70</v>
      </c>
      <c r="CN4" s="78"/>
      <c r="CO4" s="78"/>
      <c r="CP4" s="78"/>
      <c r="CQ4" s="78"/>
      <c r="CR4" s="78"/>
      <c r="CS4" s="78"/>
      <c r="CT4" s="78"/>
      <c r="CU4" s="78"/>
      <c r="CV4" s="78"/>
      <c r="CW4" s="78"/>
      <c r="CX4" s="78" t="s">
        <v>46</v>
      </c>
      <c r="CY4" s="78"/>
      <c r="CZ4" s="78"/>
      <c r="DA4" s="78"/>
      <c r="DB4" s="78"/>
      <c r="DC4" s="78"/>
      <c r="DD4" s="78"/>
      <c r="DE4" s="78"/>
      <c r="DF4" s="78"/>
      <c r="DG4" s="78"/>
      <c r="DH4" s="78"/>
      <c r="DI4" s="78" t="s">
        <v>59</v>
      </c>
      <c r="DJ4" s="78"/>
      <c r="DK4" s="78"/>
      <c r="DL4" s="78"/>
      <c r="DM4" s="78"/>
      <c r="DN4" s="78"/>
      <c r="DO4" s="78"/>
      <c r="DP4" s="78"/>
      <c r="DQ4" s="78"/>
      <c r="DR4" s="78"/>
      <c r="DS4" s="78"/>
      <c r="DT4" s="78" t="s">
        <v>71</v>
      </c>
      <c r="DU4" s="78"/>
      <c r="DV4" s="78"/>
      <c r="DW4" s="78"/>
      <c r="DX4" s="78"/>
      <c r="DY4" s="78"/>
      <c r="DZ4" s="78"/>
      <c r="EA4" s="78"/>
      <c r="EB4" s="78"/>
      <c r="EC4" s="78"/>
      <c r="ED4" s="78"/>
      <c r="EE4" s="78" t="s">
        <v>72</v>
      </c>
      <c r="EF4" s="78"/>
      <c r="EG4" s="78"/>
      <c r="EH4" s="78"/>
      <c r="EI4" s="78"/>
      <c r="EJ4" s="78"/>
      <c r="EK4" s="78"/>
      <c r="EL4" s="78"/>
      <c r="EM4" s="78"/>
      <c r="EN4" s="78"/>
      <c r="EO4" s="78"/>
    </row>
    <row r="5" spans="1:148" x14ac:dyDescent="0.2">
      <c r="A5" s="14" t="s">
        <v>44</v>
      </c>
      <c r="B5" s="18"/>
      <c r="C5" s="18"/>
      <c r="D5" s="18"/>
      <c r="E5" s="18"/>
      <c r="F5" s="18"/>
      <c r="G5" s="18"/>
      <c r="H5" s="22" t="s">
        <v>73</v>
      </c>
      <c r="I5" s="22" t="s">
        <v>74</v>
      </c>
      <c r="J5" s="22" t="s">
        <v>58</v>
      </c>
      <c r="K5" s="22" t="s">
        <v>75</v>
      </c>
      <c r="L5" s="22" t="s">
        <v>29</v>
      </c>
      <c r="M5" s="22" t="s">
        <v>18</v>
      </c>
      <c r="N5" s="22" t="s">
        <v>76</v>
      </c>
      <c r="O5" s="22" t="s">
        <v>77</v>
      </c>
      <c r="P5" s="22" t="s">
        <v>78</v>
      </c>
      <c r="Q5" s="22" t="s">
        <v>79</v>
      </c>
      <c r="R5" s="22" t="s">
        <v>80</v>
      </c>
      <c r="S5" s="22" t="s">
        <v>81</v>
      </c>
      <c r="T5" s="22" t="s">
        <v>82</v>
      </c>
      <c r="U5" s="22" t="s">
        <v>83</v>
      </c>
      <c r="V5" s="22" t="s">
        <v>84</v>
      </c>
      <c r="W5" s="22" t="s">
        <v>85</v>
      </c>
      <c r="X5" s="22" t="s">
        <v>86</v>
      </c>
      <c r="Y5" s="22" t="s">
        <v>87</v>
      </c>
      <c r="Z5" s="22" t="s">
        <v>9</v>
      </c>
      <c r="AA5" s="22" t="s">
        <v>88</v>
      </c>
      <c r="AB5" s="22" t="s">
        <v>89</v>
      </c>
      <c r="AC5" s="22" t="s">
        <v>90</v>
      </c>
      <c r="AD5" s="22" t="s">
        <v>91</v>
      </c>
      <c r="AE5" s="22" t="s">
        <v>92</v>
      </c>
      <c r="AF5" s="22" t="s">
        <v>42</v>
      </c>
      <c r="AG5" s="22" t="s">
        <v>94</v>
      </c>
      <c r="AH5" s="22" t="s">
        <v>95</v>
      </c>
      <c r="AI5" s="22" t="s">
        <v>38</v>
      </c>
      <c r="AJ5" s="22" t="s">
        <v>87</v>
      </c>
      <c r="AK5" s="22" t="s">
        <v>9</v>
      </c>
      <c r="AL5" s="22" t="s">
        <v>88</v>
      </c>
      <c r="AM5" s="22" t="s">
        <v>89</v>
      </c>
      <c r="AN5" s="22" t="s">
        <v>90</v>
      </c>
      <c r="AO5" s="22" t="s">
        <v>91</v>
      </c>
      <c r="AP5" s="22" t="s">
        <v>92</v>
      </c>
      <c r="AQ5" s="22" t="s">
        <v>42</v>
      </c>
      <c r="AR5" s="22" t="s">
        <v>94</v>
      </c>
      <c r="AS5" s="22" t="s">
        <v>95</v>
      </c>
      <c r="AT5" s="22" t="s">
        <v>96</v>
      </c>
      <c r="AU5" s="22" t="s">
        <v>87</v>
      </c>
      <c r="AV5" s="22" t="s">
        <v>9</v>
      </c>
      <c r="AW5" s="22" t="s">
        <v>88</v>
      </c>
      <c r="AX5" s="22" t="s">
        <v>89</v>
      </c>
      <c r="AY5" s="22" t="s">
        <v>90</v>
      </c>
      <c r="AZ5" s="22" t="s">
        <v>91</v>
      </c>
      <c r="BA5" s="22" t="s">
        <v>92</v>
      </c>
      <c r="BB5" s="22" t="s">
        <v>42</v>
      </c>
      <c r="BC5" s="22" t="s">
        <v>94</v>
      </c>
      <c r="BD5" s="22" t="s">
        <v>95</v>
      </c>
      <c r="BE5" s="22" t="s">
        <v>96</v>
      </c>
      <c r="BF5" s="22" t="s">
        <v>87</v>
      </c>
      <c r="BG5" s="22" t="s">
        <v>9</v>
      </c>
      <c r="BH5" s="22" t="s">
        <v>88</v>
      </c>
      <c r="BI5" s="22" t="s">
        <v>89</v>
      </c>
      <c r="BJ5" s="22" t="s">
        <v>90</v>
      </c>
      <c r="BK5" s="22" t="s">
        <v>91</v>
      </c>
      <c r="BL5" s="22" t="s">
        <v>92</v>
      </c>
      <c r="BM5" s="22" t="s">
        <v>42</v>
      </c>
      <c r="BN5" s="22" t="s">
        <v>94</v>
      </c>
      <c r="BO5" s="22" t="s">
        <v>95</v>
      </c>
      <c r="BP5" s="22" t="s">
        <v>96</v>
      </c>
      <c r="BQ5" s="22" t="s">
        <v>87</v>
      </c>
      <c r="BR5" s="22" t="s">
        <v>9</v>
      </c>
      <c r="BS5" s="22" t="s">
        <v>88</v>
      </c>
      <c r="BT5" s="22" t="s">
        <v>89</v>
      </c>
      <c r="BU5" s="22" t="s">
        <v>90</v>
      </c>
      <c r="BV5" s="22" t="s">
        <v>91</v>
      </c>
      <c r="BW5" s="22" t="s">
        <v>92</v>
      </c>
      <c r="BX5" s="22" t="s">
        <v>42</v>
      </c>
      <c r="BY5" s="22" t="s">
        <v>94</v>
      </c>
      <c r="BZ5" s="22" t="s">
        <v>95</v>
      </c>
      <c r="CA5" s="22" t="s">
        <v>96</v>
      </c>
      <c r="CB5" s="22" t="s">
        <v>87</v>
      </c>
      <c r="CC5" s="22" t="s">
        <v>9</v>
      </c>
      <c r="CD5" s="22" t="s">
        <v>88</v>
      </c>
      <c r="CE5" s="22" t="s">
        <v>89</v>
      </c>
      <c r="CF5" s="22" t="s">
        <v>90</v>
      </c>
      <c r="CG5" s="22" t="s">
        <v>91</v>
      </c>
      <c r="CH5" s="22" t="s">
        <v>92</v>
      </c>
      <c r="CI5" s="22" t="s">
        <v>42</v>
      </c>
      <c r="CJ5" s="22" t="s">
        <v>94</v>
      </c>
      <c r="CK5" s="22" t="s">
        <v>95</v>
      </c>
      <c r="CL5" s="22" t="s">
        <v>96</v>
      </c>
      <c r="CM5" s="22" t="s">
        <v>87</v>
      </c>
      <c r="CN5" s="22" t="s">
        <v>9</v>
      </c>
      <c r="CO5" s="22" t="s">
        <v>88</v>
      </c>
      <c r="CP5" s="22" t="s">
        <v>89</v>
      </c>
      <c r="CQ5" s="22" t="s">
        <v>90</v>
      </c>
      <c r="CR5" s="22" t="s">
        <v>91</v>
      </c>
      <c r="CS5" s="22" t="s">
        <v>92</v>
      </c>
      <c r="CT5" s="22" t="s">
        <v>42</v>
      </c>
      <c r="CU5" s="22" t="s">
        <v>94</v>
      </c>
      <c r="CV5" s="22" t="s">
        <v>95</v>
      </c>
      <c r="CW5" s="22" t="s">
        <v>96</v>
      </c>
      <c r="CX5" s="22" t="s">
        <v>87</v>
      </c>
      <c r="CY5" s="22" t="s">
        <v>9</v>
      </c>
      <c r="CZ5" s="22" t="s">
        <v>88</v>
      </c>
      <c r="DA5" s="22" t="s">
        <v>89</v>
      </c>
      <c r="DB5" s="22" t="s">
        <v>90</v>
      </c>
      <c r="DC5" s="22" t="s">
        <v>91</v>
      </c>
      <c r="DD5" s="22" t="s">
        <v>92</v>
      </c>
      <c r="DE5" s="22" t="s">
        <v>42</v>
      </c>
      <c r="DF5" s="22" t="s">
        <v>94</v>
      </c>
      <c r="DG5" s="22" t="s">
        <v>95</v>
      </c>
      <c r="DH5" s="22" t="s">
        <v>96</v>
      </c>
      <c r="DI5" s="22" t="s">
        <v>87</v>
      </c>
      <c r="DJ5" s="22" t="s">
        <v>9</v>
      </c>
      <c r="DK5" s="22" t="s">
        <v>88</v>
      </c>
      <c r="DL5" s="22" t="s">
        <v>89</v>
      </c>
      <c r="DM5" s="22" t="s">
        <v>90</v>
      </c>
      <c r="DN5" s="22" t="s">
        <v>91</v>
      </c>
      <c r="DO5" s="22" t="s">
        <v>92</v>
      </c>
      <c r="DP5" s="22" t="s">
        <v>42</v>
      </c>
      <c r="DQ5" s="22" t="s">
        <v>94</v>
      </c>
      <c r="DR5" s="22" t="s">
        <v>95</v>
      </c>
      <c r="DS5" s="22" t="s">
        <v>96</v>
      </c>
      <c r="DT5" s="22" t="s">
        <v>87</v>
      </c>
      <c r="DU5" s="22" t="s">
        <v>9</v>
      </c>
      <c r="DV5" s="22" t="s">
        <v>88</v>
      </c>
      <c r="DW5" s="22" t="s">
        <v>89</v>
      </c>
      <c r="DX5" s="22" t="s">
        <v>90</v>
      </c>
      <c r="DY5" s="22" t="s">
        <v>91</v>
      </c>
      <c r="DZ5" s="22" t="s">
        <v>92</v>
      </c>
      <c r="EA5" s="22" t="s">
        <v>42</v>
      </c>
      <c r="EB5" s="22" t="s">
        <v>94</v>
      </c>
      <c r="EC5" s="22" t="s">
        <v>95</v>
      </c>
      <c r="ED5" s="22" t="s">
        <v>96</v>
      </c>
      <c r="EE5" s="22" t="s">
        <v>87</v>
      </c>
      <c r="EF5" s="22" t="s">
        <v>9</v>
      </c>
      <c r="EG5" s="22" t="s">
        <v>88</v>
      </c>
      <c r="EH5" s="22" t="s">
        <v>89</v>
      </c>
      <c r="EI5" s="22" t="s">
        <v>90</v>
      </c>
      <c r="EJ5" s="22" t="s">
        <v>91</v>
      </c>
      <c r="EK5" s="22" t="s">
        <v>92</v>
      </c>
      <c r="EL5" s="22" t="s">
        <v>42</v>
      </c>
      <c r="EM5" s="22" t="s">
        <v>94</v>
      </c>
      <c r="EN5" s="22" t="s">
        <v>95</v>
      </c>
      <c r="EO5" s="22" t="s">
        <v>96</v>
      </c>
    </row>
    <row r="6" spans="1:148" s="13" customFormat="1" x14ac:dyDescent="0.2">
      <c r="A6" s="14" t="s">
        <v>97</v>
      </c>
      <c r="B6" s="19">
        <f t="shared" ref="B6:X6" si="1">B7</f>
        <v>2024</v>
      </c>
      <c r="C6" s="19">
        <f t="shared" si="1"/>
        <v>122106</v>
      </c>
      <c r="D6" s="19">
        <f t="shared" si="1"/>
        <v>46</v>
      </c>
      <c r="E6" s="19">
        <f t="shared" si="1"/>
        <v>17</v>
      </c>
      <c r="F6" s="19">
        <f t="shared" si="1"/>
        <v>5</v>
      </c>
      <c r="G6" s="19">
        <f t="shared" si="1"/>
        <v>0</v>
      </c>
      <c r="H6" s="19" t="str">
        <f t="shared" si="1"/>
        <v>千葉県　茂原市</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76.17</v>
      </c>
      <c r="P6" s="23">
        <f t="shared" si="1"/>
        <v>7.52</v>
      </c>
      <c r="Q6" s="23">
        <f t="shared" si="1"/>
        <v>86.69</v>
      </c>
      <c r="R6" s="23">
        <f t="shared" si="1"/>
        <v>3850</v>
      </c>
      <c r="S6" s="23">
        <f t="shared" si="1"/>
        <v>85861</v>
      </c>
      <c r="T6" s="23">
        <f t="shared" si="1"/>
        <v>99.92</v>
      </c>
      <c r="U6" s="23">
        <f t="shared" si="1"/>
        <v>859.3</v>
      </c>
      <c r="V6" s="23">
        <f t="shared" si="1"/>
        <v>6441</v>
      </c>
      <c r="W6" s="23">
        <f t="shared" si="1"/>
        <v>11.38</v>
      </c>
      <c r="X6" s="23">
        <f t="shared" si="1"/>
        <v>565.99</v>
      </c>
      <c r="Y6" s="27" t="str">
        <f t="shared" ref="Y6:AH6" si="2">IF(Y7="",NA(),Y7)</f>
        <v>-</v>
      </c>
      <c r="Z6" s="27" t="str">
        <f t="shared" si="2"/>
        <v>-</v>
      </c>
      <c r="AA6" s="27" t="str">
        <f t="shared" si="2"/>
        <v>-</v>
      </c>
      <c r="AB6" s="27" t="str">
        <f t="shared" si="2"/>
        <v>-</v>
      </c>
      <c r="AC6" s="27">
        <f t="shared" si="2"/>
        <v>99.28</v>
      </c>
      <c r="AD6" s="27" t="str">
        <f t="shared" si="2"/>
        <v>-</v>
      </c>
      <c r="AE6" s="27" t="str">
        <f t="shared" si="2"/>
        <v>-</v>
      </c>
      <c r="AF6" s="27" t="str">
        <f t="shared" si="2"/>
        <v>-</v>
      </c>
      <c r="AG6" s="27" t="str">
        <f t="shared" si="2"/>
        <v>-</v>
      </c>
      <c r="AH6" s="27">
        <f t="shared" si="2"/>
        <v>106.62</v>
      </c>
      <c r="AI6" s="23" t="str">
        <f>IF(AI7="","",IF(AI7="-","【-】","【"&amp;SUBSTITUTE(TEXT(AI7,"#,##0.00"),"-","△")&amp;"】"))</f>
        <v>【104.30】</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107.99</v>
      </c>
      <c r="AT6" s="23" t="str">
        <f>IF(AT7="","",IF(AT7="-","【-】","【"&amp;SUBSTITUTE(TEXT(AT7,"#,##0.00"),"-","△")&amp;"】"))</f>
        <v>【102.74】</v>
      </c>
      <c r="AU6" s="27" t="str">
        <f t="shared" ref="AU6:BD6" si="4">IF(AU7="",NA(),AU7)</f>
        <v>-</v>
      </c>
      <c r="AV6" s="27" t="str">
        <f t="shared" si="4"/>
        <v>-</v>
      </c>
      <c r="AW6" s="27" t="str">
        <f t="shared" si="4"/>
        <v>-</v>
      </c>
      <c r="AX6" s="27" t="str">
        <f t="shared" si="4"/>
        <v>-</v>
      </c>
      <c r="AY6" s="27">
        <f t="shared" si="4"/>
        <v>39.619999999999997</v>
      </c>
      <c r="AZ6" s="27" t="str">
        <f t="shared" si="4"/>
        <v>-</v>
      </c>
      <c r="BA6" s="27" t="str">
        <f t="shared" si="4"/>
        <v>-</v>
      </c>
      <c r="BB6" s="27" t="str">
        <f t="shared" si="4"/>
        <v>-</v>
      </c>
      <c r="BC6" s="27" t="str">
        <f t="shared" si="4"/>
        <v>-</v>
      </c>
      <c r="BD6" s="27">
        <f t="shared" si="4"/>
        <v>58.25</v>
      </c>
      <c r="BE6" s="23" t="str">
        <f>IF(BE7="","",IF(BE7="-","【-】","【"&amp;SUBSTITUTE(TEXT(BE7,"#,##0.00"),"-","△")&amp;"】"))</f>
        <v>【47.19】</v>
      </c>
      <c r="BF6" s="27" t="str">
        <f t="shared" ref="BF6:BO6" si="5">IF(BF7="",NA(),BF7)</f>
        <v>-</v>
      </c>
      <c r="BG6" s="27" t="str">
        <f t="shared" si="5"/>
        <v>-</v>
      </c>
      <c r="BH6" s="27" t="str">
        <f t="shared" si="5"/>
        <v>-</v>
      </c>
      <c r="BI6" s="27" t="str">
        <f t="shared" si="5"/>
        <v>-</v>
      </c>
      <c r="BJ6" s="27">
        <f t="shared" si="5"/>
        <v>1318.78</v>
      </c>
      <c r="BK6" s="27" t="str">
        <f t="shared" si="5"/>
        <v>-</v>
      </c>
      <c r="BL6" s="27" t="str">
        <f t="shared" si="5"/>
        <v>-</v>
      </c>
      <c r="BM6" s="27" t="str">
        <f t="shared" si="5"/>
        <v>-</v>
      </c>
      <c r="BN6" s="27" t="str">
        <f t="shared" si="5"/>
        <v>-</v>
      </c>
      <c r="BO6" s="27">
        <f t="shared" si="5"/>
        <v>791.46</v>
      </c>
      <c r="BP6" s="23" t="str">
        <f>IF(BP7="","",IF(BP7="-","【-】","【"&amp;SUBSTITUTE(TEXT(BP7,"#,##0.00"),"-","△")&amp;"】"))</f>
        <v>【798.10】</v>
      </c>
      <c r="BQ6" s="27" t="str">
        <f t="shared" ref="BQ6:BZ6" si="6">IF(BQ7="",NA(),BQ7)</f>
        <v>-</v>
      </c>
      <c r="BR6" s="27" t="str">
        <f t="shared" si="6"/>
        <v>-</v>
      </c>
      <c r="BS6" s="27" t="str">
        <f t="shared" si="6"/>
        <v>-</v>
      </c>
      <c r="BT6" s="27" t="str">
        <f t="shared" si="6"/>
        <v>-</v>
      </c>
      <c r="BU6" s="27">
        <f t="shared" si="6"/>
        <v>62.27</v>
      </c>
      <c r="BV6" s="27" t="str">
        <f t="shared" si="6"/>
        <v>-</v>
      </c>
      <c r="BW6" s="27" t="str">
        <f t="shared" si="6"/>
        <v>-</v>
      </c>
      <c r="BX6" s="27" t="str">
        <f t="shared" si="6"/>
        <v>-</v>
      </c>
      <c r="BY6" s="27" t="str">
        <f t="shared" si="6"/>
        <v>-</v>
      </c>
      <c r="BZ6" s="27">
        <f t="shared" si="6"/>
        <v>47.96</v>
      </c>
      <c r="CA6" s="23" t="str">
        <f>IF(CA7="","",IF(CA7="-","【-】","【"&amp;SUBSTITUTE(TEXT(CA7,"#,##0.00"),"-","△")&amp;"】"))</f>
        <v>【54.51】</v>
      </c>
      <c r="CB6" s="27" t="str">
        <f t="shared" ref="CB6:CK6" si="7">IF(CB7="",NA(),CB7)</f>
        <v>-</v>
      </c>
      <c r="CC6" s="27" t="str">
        <f t="shared" si="7"/>
        <v>-</v>
      </c>
      <c r="CD6" s="27" t="str">
        <f t="shared" si="7"/>
        <v>-</v>
      </c>
      <c r="CE6" s="27" t="str">
        <f t="shared" si="7"/>
        <v>-</v>
      </c>
      <c r="CF6" s="27">
        <f t="shared" si="7"/>
        <v>327.72</v>
      </c>
      <c r="CG6" s="27" t="str">
        <f t="shared" si="7"/>
        <v>-</v>
      </c>
      <c r="CH6" s="27" t="str">
        <f t="shared" si="7"/>
        <v>-</v>
      </c>
      <c r="CI6" s="27" t="str">
        <f t="shared" si="7"/>
        <v>-</v>
      </c>
      <c r="CJ6" s="27" t="str">
        <f t="shared" si="7"/>
        <v>-</v>
      </c>
      <c r="CK6" s="27">
        <f t="shared" si="7"/>
        <v>325.85000000000002</v>
      </c>
      <c r="CL6" s="23" t="str">
        <f>IF(CL7="","",IF(CL7="-","【-】","【"&amp;SUBSTITUTE(TEXT(CL7,"#,##0.00"),"-","△")&amp;"】"))</f>
        <v>【286.33】</v>
      </c>
      <c r="CM6" s="27" t="str">
        <f t="shared" ref="CM6:CV6" si="8">IF(CM7="",NA(),CM7)</f>
        <v>-</v>
      </c>
      <c r="CN6" s="27" t="str">
        <f t="shared" si="8"/>
        <v>-</v>
      </c>
      <c r="CO6" s="27" t="str">
        <f t="shared" si="8"/>
        <v>-</v>
      </c>
      <c r="CP6" s="27" t="str">
        <f t="shared" si="8"/>
        <v>-</v>
      </c>
      <c r="CQ6" s="27">
        <f t="shared" si="8"/>
        <v>54.78</v>
      </c>
      <c r="CR6" s="27" t="str">
        <f t="shared" si="8"/>
        <v>-</v>
      </c>
      <c r="CS6" s="27" t="str">
        <f t="shared" si="8"/>
        <v>-</v>
      </c>
      <c r="CT6" s="27" t="str">
        <f t="shared" si="8"/>
        <v>-</v>
      </c>
      <c r="CU6" s="27" t="str">
        <f t="shared" si="8"/>
        <v>-</v>
      </c>
      <c r="CV6" s="27">
        <f t="shared" si="8"/>
        <v>45.32</v>
      </c>
      <c r="CW6" s="23" t="str">
        <f>IF(CW7="","",IF(CW7="-","【-】","【"&amp;SUBSTITUTE(TEXT(CW7,"#,##0.00"),"-","△")&amp;"】"))</f>
        <v>【49.92】</v>
      </c>
      <c r="CX6" s="27" t="str">
        <f t="shared" ref="CX6:DG6" si="9">IF(CX7="",NA(),CX7)</f>
        <v>-</v>
      </c>
      <c r="CY6" s="27" t="str">
        <f t="shared" si="9"/>
        <v>-</v>
      </c>
      <c r="CZ6" s="27" t="str">
        <f t="shared" si="9"/>
        <v>-</v>
      </c>
      <c r="DA6" s="27" t="str">
        <f t="shared" si="9"/>
        <v>-</v>
      </c>
      <c r="DB6" s="27">
        <f t="shared" si="9"/>
        <v>89.83</v>
      </c>
      <c r="DC6" s="27" t="str">
        <f t="shared" si="9"/>
        <v>-</v>
      </c>
      <c r="DD6" s="27" t="str">
        <f t="shared" si="9"/>
        <v>-</v>
      </c>
      <c r="DE6" s="27" t="str">
        <f t="shared" si="9"/>
        <v>-</v>
      </c>
      <c r="DF6" s="27" t="str">
        <f t="shared" si="9"/>
        <v>-</v>
      </c>
      <c r="DG6" s="27">
        <f t="shared" si="9"/>
        <v>83.54</v>
      </c>
      <c r="DH6" s="23" t="str">
        <f>IF(DH7="","",IF(DH7="-","【-】","【"&amp;SUBSTITUTE(TEXT(DH7,"#,##0.00"),"-","△")&amp;"】"))</f>
        <v>【87.80】</v>
      </c>
      <c r="DI6" s="27" t="str">
        <f t="shared" ref="DI6:DR6" si="10">IF(DI7="",NA(),DI7)</f>
        <v>-</v>
      </c>
      <c r="DJ6" s="27" t="str">
        <f t="shared" si="10"/>
        <v>-</v>
      </c>
      <c r="DK6" s="27" t="str">
        <f t="shared" si="10"/>
        <v>-</v>
      </c>
      <c r="DL6" s="27" t="str">
        <f t="shared" si="10"/>
        <v>-</v>
      </c>
      <c r="DM6" s="27">
        <f t="shared" si="10"/>
        <v>3.76</v>
      </c>
      <c r="DN6" s="27" t="str">
        <f t="shared" si="10"/>
        <v>-</v>
      </c>
      <c r="DO6" s="27" t="str">
        <f t="shared" si="10"/>
        <v>-</v>
      </c>
      <c r="DP6" s="27" t="str">
        <f t="shared" si="10"/>
        <v>-</v>
      </c>
      <c r="DQ6" s="27" t="str">
        <f t="shared" si="10"/>
        <v>-</v>
      </c>
      <c r="DR6" s="27">
        <f t="shared" si="10"/>
        <v>24.53</v>
      </c>
      <c r="DS6" s="23" t="str">
        <f>IF(DS7="","",IF(DS7="-","【-】","【"&amp;SUBSTITUTE(TEXT(DS7,"#,##0.00"),"-","△")&amp;"】"))</f>
        <v>【28.46】</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【0.03】</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0.03</v>
      </c>
      <c r="EO6" s="23" t="str">
        <f>IF(EO7="","",IF(EO7="-","【-】","【"&amp;SUBSTITUTE(TEXT(EO7,"#,##0.00"),"-","△")&amp;"】"))</f>
        <v>【0.02】</v>
      </c>
    </row>
    <row r="7" spans="1:148" s="13" customFormat="1" x14ac:dyDescent="0.2">
      <c r="A7" s="14"/>
      <c r="B7" s="20">
        <v>2024</v>
      </c>
      <c r="C7" s="20">
        <v>122106</v>
      </c>
      <c r="D7" s="20">
        <v>46</v>
      </c>
      <c r="E7" s="20">
        <v>17</v>
      </c>
      <c r="F7" s="20">
        <v>5</v>
      </c>
      <c r="G7" s="20">
        <v>0</v>
      </c>
      <c r="H7" s="20" t="s">
        <v>98</v>
      </c>
      <c r="I7" s="20" t="s">
        <v>99</v>
      </c>
      <c r="J7" s="20" t="s">
        <v>100</v>
      </c>
      <c r="K7" s="20" t="s">
        <v>93</v>
      </c>
      <c r="L7" s="20" t="s">
        <v>4</v>
      </c>
      <c r="M7" s="20" t="s">
        <v>101</v>
      </c>
      <c r="N7" s="24" t="s">
        <v>102</v>
      </c>
      <c r="O7" s="24">
        <v>76.17</v>
      </c>
      <c r="P7" s="24">
        <v>7.52</v>
      </c>
      <c r="Q7" s="24">
        <v>86.69</v>
      </c>
      <c r="R7" s="24">
        <v>3850</v>
      </c>
      <c r="S7" s="24">
        <v>85861</v>
      </c>
      <c r="T7" s="24">
        <v>99.92</v>
      </c>
      <c r="U7" s="24">
        <v>859.3</v>
      </c>
      <c r="V7" s="24">
        <v>6441</v>
      </c>
      <c r="W7" s="24">
        <v>11.38</v>
      </c>
      <c r="X7" s="24">
        <v>565.99</v>
      </c>
      <c r="Y7" s="24" t="s">
        <v>102</v>
      </c>
      <c r="Z7" s="24" t="s">
        <v>102</v>
      </c>
      <c r="AA7" s="24" t="s">
        <v>102</v>
      </c>
      <c r="AB7" s="24" t="s">
        <v>102</v>
      </c>
      <c r="AC7" s="24">
        <v>99.28</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39.619999999999997</v>
      </c>
      <c r="AZ7" s="24" t="s">
        <v>102</v>
      </c>
      <c r="BA7" s="24" t="s">
        <v>102</v>
      </c>
      <c r="BB7" s="24" t="s">
        <v>102</v>
      </c>
      <c r="BC7" s="24" t="s">
        <v>102</v>
      </c>
      <c r="BD7" s="24">
        <v>58.25</v>
      </c>
      <c r="BE7" s="24">
        <v>47.19</v>
      </c>
      <c r="BF7" s="24" t="s">
        <v>102</v>
      </c>
      <c r="BG7" s="24" t="s">
        <v>102</v>
      </c>
      <c r="BH7" s="24" t="s">
        <v>102</v>
      </c>
      <c r="BI7" s="24" t="s">
        <v>102</v>
      </c>
      <c r="BJ7" s="24">
        <v>1318.78</v>
      </c>
      <c r="BK7" s="24" t="s">
        <v>102</v>
      </c>
      <c r="BL7" s="24" t="s">
        <v>102</v>
      </c>
      <c r="BM7" s="24" t="s">
        <v>102</v>
      </c>
      <c r="BN7" s="24" t="s">
        <v>102</v>
      </c>
      <c r="BO7" s="24">
        <v>791.46</v>
      </c>
      <c r="BP7" s="24">
        <v>798.1</v>
      </c>
      <c r="BQ7" s="24" t="s">
        <v>102</v>
      </c>
      <c r="BR7" s="24" t="s">
        <v>102</v>
      </c>
      <c r="BS7" s="24" t="s">
        <v>102</v>
      </c>
      <c r="BT7" s="24" t="s">
        <v>102</v>
      </c>
      <c r="BU7" s="24">
        <v>62.27</v>
      </c>
      <c r="BV7" s="24" t="s">
        <v>102</v>
      </c>
      <c r="BW7" s="24" t="s">
        <v>102</v>
      </c>
      <c r="BX7" s="24" t="s">
        <v>102</v>
      </c>
      <c r="BY7" s="24" t="s">
        <v>102</v>
      </c>
      <c r="BZ7" s="24">
        <v>47.96</v>
      </c>
      <c r="CA7" s="24">
        <v>54.51</v>
      </c>
      <c r="CB7" s="24" t="s">
        <v>102</v>
      </c>
      <c r="CC7" s="24" t="s">
        <v>102</v>
      </c>
      <c r="CD7" s="24" t="s">
        <v>102</v>
      </c>
      <c r="CE7" s="24" t="s">
        <v>102</v>
      </c>
      <c r="CF7" s="24">
        <v>327.72</v>
      </c>
      <c r="CG7" s="24" t="s">
        <v>102</v>
      </c>
      <c r="CH7" s="24" t="s">
        <v>102</v>
      </c>
      <c r="CI7" s="24" t="s">
        <v>102</v>
      </c>
      <c r="CJ7" s="24" t="s">
        <v>102</v>
      </c>
      <c r="CK7" s="24">
        <v>325.85000000000002</v>
      </c>
      <c r="CL7" s="24">
        <v>286.33</v>
      </c>
      <c r="CM7" s="24" t="s">
        <v>102</v>
      </c>
      <c r="CN7" s="24" t="s">
        <v>102</v>
      </c>
      <c r="CO7" s="24" t="s">
        <v>102</v>
      </c>
      <c r="CP7" s="24" t="s">
        <v>102</v>
      </c>
      <c r="CQ7" s="24">
        <v>54.78</v>
      </c>
      <c r="CR7" s="24" t="s">
        <v>102</v>
      </c>
      <c r="CS7" s="24" t="s">
        <v>102</v>
      </c>
      <c r="CT7" s="24" t="s">
        <v>102</v>
      </c>
      <c r="CU7" s="24" t="s">
        <v>102</v>
      </c>
      <c r="CV7" s="24">
        <v>45.32</v>
      </c>
      <c r="CW7" s="24">
        <v>49.92</v>
      </c>
      <c r="CX7" s="24" t="s">
        <v>102</v>
      </c>
      <c r="CY7" s="24" t="s">
        <v>102</v>
      </c>
      <c r="CZ7" s="24" t="s">
        <v>102</v>
      </c>
      <c r="DA7" s="24" t="s">
        <v>102</v>
      </c>
      <c r="DB7" s="24">
        <v>89.83</v>
      </c>
      <c r="DC7" s="24" t="s">
        <v>102</v>
      </c>
      <c r="DD7" s="24" t="s">
        <v>102</v>
      </c>
      <c r="DE7" s="24" t="s">
        <v>102</v>
      </c>
      <c r="DF7" s="24" t="s">
        <v>102</v>
      </c>
      <c r="DG7" s="24">
        <v>83.54</v>
      </c>
      <c r="DH7" s="24">
        <v>87.8</v>
      </c>
      <c r="DI7" s="24" t="s">
        <v>102</v>
      </c>
      <c r="DJ7" s="24" t="s">
        <v>102</v>
      </c>
      <c r="DK7" s="24" t="s">
        <v>102</v>
      </c>
      <c r="DL7" s="24" t="s">
        <v>102</v>
      </c>
      <c r="DM7" s="24">
        <v>3.76</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64</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47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2026-01-23T10:20:37Z</cp:lastPrinted>
  <dcterms:created xsi:type="dcterms:W3CDTF">2025-12-23T06:18:40Z</dcterms:created>
  <dcterms:modified xsi:type="dcterms:W3CDTF">2026-03-05T03:51:17Z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2026-01-20T01:25:54Z</vt:filetime>
  </property>
</Properties>
</file>