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6FD69772-0A9E-4D8B-BF42-241F0F995340}" xr6:coauthVersionLast="47" xr6:coauthVersionMax="47" xr10:uidLastSave="{00000000-0000-0000-0000-000000000000}"/>
  <workbookProtection workbookAlgorithmName="SHA-512" workbookHashValue="N63N9Ed/IlzArXQYhttLn1Z8I7nvaO+p+mNJEukg6sfP+YxFjDFyqbqDT+KUnn3AdeymlziWqkSDb3s6eFgjaA==" workbookSaltValue="EGkGH0u9RxZnkM1ztO1wm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R6" i="5"/>
  <c r="AD10" i="4" s="1"/>
  <c r="Q6" i="5"/>
  <c r="W10" i="4" s="1"/>
  <c r="P6" i="5"/>
  <c r="P10" i="4" s="1"/>
  <c r="O6" i="5"/>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85" i="4"/>
  <c r="G85" i="4"/>
  <c r="BB10" i="4"/>
  <c r="AT10" i="4"/>
  <c r="I10" i="4"/>
  <c r="BB8" i="4"/>
  <c r="AT8" i="4"/>
  <c r="AL8" i="4"/>
  <c r="W8" i="4"/>
  <c r="P8" i="4"/>
</calcChain>
</file>

<file path=xl/sharedStrings.xml><?xml version="1.0" encoding="utf-8"?>
<sst xmlns="http://schemas.openxmlformats.org/spreadsheetml/2006/main" count="231" uniqueCount="114">
  <si>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</si>
  <si>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</si>
  <si>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</si>
  <si>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</si>
  <si>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</si>
  <si>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</si>
  <si>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</si>
  <si>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</si>
  <si>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</si>
  <si>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</si>
  <si>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</si>
  <si>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family val="3"/>
        <charset val="128"/>
      </rPr>
      <t>2</t>
    </r>
    <r>
      <rPr>
        <b/>
        <sz val="11"/>
        <color theme="1"/>
        <rFont val="ＭＳ ゴシック"/>
        <family val="3"/>
        <charset val="128"/>
      </rPr>
      <t>)</t>
    </r>
  </si>
  <si>
    <t>類似団体区分</t>
    <rPh sb="4" eb="6">
      <t>クブン</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</si>
  <si>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</si>
  <si>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</si>
  <si>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</si>
  <si>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</si>
  <si>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管理者の情報</t>
    <rPh sb="0" eb="3">
      <t>カンリシャ</t>
    </rPh>
    <rPh sb="4" eb="6">
      <t>ジョウホウ</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</si>
  <si>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</si>
  <si>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</si>
  <si>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</si>
  <si>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</si>
  <si>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</si>
  <si>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</si>
  <si>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</si>
  <si>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</si>
  <si>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</si>
  <si>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</si>
  <si>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</si>
  <si>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</si>
  <si>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</si>
  <si>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</si>
  <si>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</si>
  <si>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</si>
  <si>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</si>
  <si>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</si>
  <si>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</si>
  <si>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</si>
  <si>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</si>
  <si>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</si>
  <si>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</si>
  <si>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</si>
  <si>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</si>
  <si>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</si>
  <si>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</si>
  <si>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</si>
  <si>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</si>
  <si>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</si>
  <si>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</si>
  <si>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</si>
  <si>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</si>
  <si>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</si>
  <si>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</si>
  <si>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</si>
  <si>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</si>
  <si>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</si>
  <si>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</si>
  <si>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</si>
  <si>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</si>
  <si>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</si>
  <si>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</si>
  <si>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</si>
  <si>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</si>
  <si>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</si>
  <si>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</si>
  <si>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</si>
  <si>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</si>
  <si>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</si>
  <si>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</si>
  <si>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</si>
  <si>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</si>
  <si>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</si>
  <si>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</si>
  <si>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</si>
  <si>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</si>
  <si>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</si>
  <si>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</si>
  <si>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</si>
  <si>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</si>
  <si>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</si>
  <si>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</si>
  <si>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</si>
  <si>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</si>
  <si>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</si>
  <si>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</si>
  <si>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</si>
  <si>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</si>
  <si>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</si>
  <si>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</si>
  <si>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</si>
  <si>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</si>
  <si>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</si>
  <si>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</si>
  <si>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</si>
  <si>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</si>
  <si>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</si>
  <si>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千葉県　茂原市</t>
  </si>
  <si>
    <t>法適用</t>
  </si>
  <si>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</si>
  <si>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</si>
  <si>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</si>
  <si>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</si>
  <si>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</si>
  <si>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</si>
  <si>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</si>
  <si>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</si>
  <si>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</si>
  <si>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</si>
  <si>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</si>
  <si>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</si>
  <si>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</si>
  <si>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供用開始後50年以上が経過し、各施設の老朽化対策として、ストックマネジメント計画に基づき、計画的・効率的に改築・更新を実施しているところである。今後も長期的な視点で状況を見通し、安定的な施設運営に努めていく。</t>
  </si>
  <si>
    <t>経費回収率及び経常収支比率はやや減少傾向にあるが100％を上回り、経営は良好であると言える。
今後は、施設の老朽化に伴う改築・更新に多額の費用が必要となる一方で、人口減少に伴う使用料収入の減等が見込まれることから、効率的な投資計画及び財源の確保、事業運営に係る経常的な経費の削減とともに、適正な使用料設定となっているか等の検証を行い、更なる経営基盤の強化に努めていく。</t>
  </si>
  <si>
    <t>①経常収支比率は100％以上を維持しているが、施設の老朽化や昨今の物価高騰の影響に伴う費用の増大が見込まれる一方、人口減少に伴う使用料収入の減等が予測されることから、費用の削減に努めるとともに使用料改定の要否についても検討していく必要がある。
③流動比率は100％未満であるが、流動負債の主なものは翌年度に償還する建設改良費等の財源に充てるための企業債であり、償還年度に見込まれる収入などが償還に充てられるため、当面の支払能力には問題ないと考えられる。
④類似団体と比較して低い水準であるが、施設の老朽化に伴う改築・更新費用の増大が見込まれることから、投資規模や使用料水準の妥当性を判断していく必要がある。
⑤経費回収率は100％を超えていることから、汚水処理費を使用料収入で賄えている状態であるが、諸物価高騰による影響や更新費用の増大、また人口減等に伴う使用料収入の減等が今後も見込まれることから、適正な財源の確保に努めて行く必要がある。
⑥汚水処理原価は類似団体平均を下回っており、今後も効率的な汚水処理を実施し維持管理費の抑制を図る。
⑦施設利用率は平均値を上回っており、施設の利用状況及び施設規模は適正であると考えている。
⑧平均程度の水準であるが、水洗化促進の取り組みを継続し、使用料収入を確保していく。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</si>
</sst>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0.08</c:v>
                </c:pt>
                <c:pt idx="1">
                  <c:v>0.18</c:v>
                </c:pt>
                <c:pt idx="2">
                  <c:v>0.27</c:v>
                </c:pt>
                <c:pt idx="3">
                  <c:v>0.15</c:v>
                </c:pt>
                <c:pt idx="4">
                  <c:v>0.06</c:v>
                </c:pt>
              </c:numCache>
            </c:numRef>
          </c:val>
          <c:extLst>
            <c:ext xmlns:c16="http://schemas.microsoft.com/office/drawing/2014/chart" uri="{C3380CC4-5D6E-409C-BE32-E72D297353CC}">
              <c16:uniqueId val="{00000000-AAC4-448B-A220-CAD7656A5FD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AAC4-448B-A220-CAD7656A5FD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90.62</c:v>
                </c:pt>
                <c:pt idx="1">
                  <c:v>91.62</c:v>
                </c:pt>
                <c:pt idx="2">
                  <c:v>88.51</c:v>
                </c:pt>
                <c:pt idx="3">
                  <c:v>83.11</c:v>
                </c:pt>
                <c:pt idx="4">
                  <c:v>92.53</c:v>
                </c:pt>
              </c:numCache>
            </c:numRef>
          </c:val>
          <c:extLst>
            <c:ext xmlns:c16="http://schemas.microsoft.com/office/drawing/2014/chart" uri="{C3380CC4-5D6E-409C-BE32-E72D297353CC}">
              <c16:uniqueId val="{00000000-18D1-4868-8A90-FB05D818999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18D1-4868-8A90-FB05D818999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92.7</c:v>
                </c:pt>
                <c:pt idx="1">
                  <c:v>92.9</c:v>
                </c:pt>
                <c:pt idx="2">
                  <c:v>93</c:v>
                </c:pt>
                <c:pt idx="3">
                  <c:v>93.1</c:v>
                </c:pt>
                <c:pt idx="4">
                  <c:v>93.2</c:v>
                </c:pt>
              </c:numCache>
            </c:numRef>
          </c:val>
          <c:extLst>
            <c:ext xmlns:c16="http://schemas.microsoft.com/office/drawing/2014/chart" uri="{C3380CC4-5D6E-409C-BE32-E72D297353CC}">
              <c16:uniqueId val="{00000000-E5AC-45DF-951E-8FA84F909CD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E5AC-45DF-951E-8FA84F909CD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110.83</c:v>
                </c:pt>
                <c:pt idx="1">
                  <c:v>110.87</c:v>
                </c:pt>
                <c:pt idx="2">
                  <c:v>105.63</c:v>
                </c:pt>
                <c:pt idx="3">
                  <c:v>109.1</c:v>
                </c:pt>
                <c:pt idx="4">
                  <c:v>107.62</c:v>
                </c:pt>
              </c:numCache>
            </c:numRef>
          </c:val>
          <c:extLst>
            <c:ext xmlns:c16="http://schemas.microsoft.com/office/drawing/2014/chart" uri="{C3380CC4-5D6E-409C-BE32-E72D297353CC}">
              <c16:uniqueId val="{00000000-C8C5-412B-A517-44DACCD53BA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C8C5-412B-A517-44DACCD53BA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10.27</c:v>
                </c:pt>
                <c:pt idx="1">
                  <c:v>14.17</c:v>
                </c:pt>
                <c:pt idx="2">
                  <c:v>17.2</c:v>
                </c:pt>
                <c:pt idx="3">
                  <c:v>21.42</c:v>
                </c:pt>
                <c:pt idx="4">
                  <c:v>24.39</c:v>
                </c:pt>
              </c:numCache>
            </c:numRef>
          </c:val>
          <c:extLst>
            <c:ext xmlns:c16="http://schemas.microsoft.com/office/drawing/2014/chart" uri="{C3380CC4-5D6E-409C-BE32-E72D297353CC}">
              <c16:uniqueId val="{00000000-92E9-4792-A116-F3C69D98E4B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92E9-4792-A116-F3C69D98E4B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6.43</c:v>
                </c:pt>
                <c:pt idx="1">
                  <c:v>6.53</c:v>
                </c:pt>
                <c:pt idx="2">
                  <c:v>8.49</c:v>
                </c:pt>
                <c:pt idx="3">
                  <c:v>13.21</c:v>
                </c:pt>
                <c:pt idx="4">
                  <c:v>16.04</c:v>
                </c:pt>
              </c:numCache>
            </c:numRef>
          </c:val>
          <c:extLst>
            <c:ext xmlns:c16="http://schemas.microsoft.com/office/drawing/2014/chart" uri="{C3380CC4-5D6E-409C-BE32-E72D297353CC}">
              <c16:uniqueId val="{00000000-96DF-478F-8577-8221E911257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96DF-478F-8577-8221E911257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11-46C1-A6B9-55EA6720F50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1811-46C1-A6B9-55EA6720F50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70.12</c:v>
                </c:pt>
                <c:pt idx="1">
                  <c:v>75.64</c:v>
                </c:pt>
                <c:pt idx="2">
                  <c:v>78.290000000000006</c:v>
                </c:pt>
                <c:pt idx="3">
                  <c:v>97.75</c:v>
                </c:pt>
                <c:pt idx="4">
                  <c:v>99.6</c:v>
                </c:pt>
              </c:numCache>
            </c:numRef>
          </c:val>
          <c:extLst>
            <c:ext xmlns:c16="http://schemas.microsoft.com/office/drawing/2014/chart" uri="{C3380CC4-5D6E-409C-BE32-E72D297353CC}">
              <c16:uniqueId val="{00000000-787D-4E0B-91C1-519B9EC3816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787D-4E0B-91C1-519B9EC3816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484.09</c:v>
                </c:pt>
                <c:pt idx="1">
                  <c:v>496.5</c:v>
                </c:pt>
                <c:pt idx="2">
                  <c:v>480.33</c:v>
                </c:pt>
                <c:pt idx="3">
                  <c:v>466.74</c:v>
                </c:pt>
                <c:pt idx="4">
                  <c:v>402.12</c:v>
                </c:pt>
              </c:numCache>
            </c:numRef>
          </c:val>
          <c:extLst>
            <c:ext xmlns:c16="http://schemas.microsoft.com/office/drawing/2014/chart" uri="{C3380CC4-5D6E-409C-BE32-E72D297353CC}">
              <c16:uniqueId val="{00000000-D9CE-4CFD-9983-F6791E108CB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D9CE-4CFD-9983-F6791E108CB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147.86000000000001</c:v>
                </c:pt>
                <c:pt idx="1">
                  <c:v>140.85</c:v>
                </c:pt>
                <c:pt idx="2">
                  <c:v>129.12</c:v>
                </c:pt>
                <c:pt idx="3">
                  <c:v>132.13999999999999</c:v>
                </c:pt>
                <c:pt idx="4">
                  <c:v>125.65</c:v>
                </c:pt>
              </c:numCache>
            </c:numRef>
          </c:val>
          <c:extLst>
            <c:ext xmlns:c16="http://schemas.microsoft.com/office/drawing/2014/chart" uri="{C3380CC4-5D6E-409C-BE32-E72D297353CC}">
              <c16:uniqueId val="{00000000-4AF0-4F20-8B39-79009CD9115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4AF0-4F20-8B39-79009CD9115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117.02</c:v>
                </c:pt>
                <c:pt idx="1">
                  <c:v>123.04</c:v>
                </c:pt>
                <c:pt idx="2">
                  <c:v>134.77000000000001</c:v>
                </c:pt>
                <c:pt idx="3">
                  <c:v>132.41999999999999</c:v>
                </c:pt>
                <c:pt idx="4">
                  <c:v>139.76</c:v>
                </c:pt>
              </c:numCache>
            </c:numRef>
          </c:val>
          <c:extLst>
            <c:ext xmlns:c16="http://schemas.microsoft.com/office/drawing/2014/chart" uri="{C3380CC4-5D6E-409C-BE32-E72D297353CC}">
              <c16:uniqueId val="{00000000-67F8-44CC-A2D9-019BFEB6A86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67F8-44CC-A2D9-019BFEB6A86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【3.12】</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【82.75】</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【602.56】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【96.00】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【60.13】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【140.98】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【97.94】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【42.20】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【9.46】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6" t="s">
        <v>3</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3" spans="1:78" ht="9.75" customHeight="1" x14ac:dyDescent="0.2">
      <c r="A3" s="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row>
    <row r="4" spans="1:78" ht="9.75" customHeight="1" x14ac:dyDescent="0.2">
      <c r="A4" s="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千葉県　茂原市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5</v>
      </c>
      <c r="C7" s="29"/>
      <c r="D7" s="29"/>
      <c r="E7" s="29"/>
      <c r="F7" s="29"/>
      <c r="G7" s="29"/>
      <c r="H7" s="29"/>
      <c r="I7" s="29" t="s">
        <v>7</v>
      </c>
      <c r="J7" s="29"/>
      <c r="K7" s="29"/>
      <c r="L7" s="29"/>
      <c r="M7" s="29"/>
      <c r="N7" s="29"/>
      <c r="O7" s="29"/>
      <c r="P7" s="29" t="s">
        <v>10</v>
      </c>
      <c r="Q7" s="29"/>
      <c r="R7" s="29"/>
      <c r="S7" s="29"/>
      <c r="T7" s="29"/>
      <c r="U7" s="29"/>
      <c r="V7" s="29"/>
      <c r="W7" s="29" t="s">
        <v>12</v>
      </c>
      <c r="X7" s="29"/>
      <c r="Y7" s="29"/>
      <c r="Z7" s="29"/>
      <c r="AA7" s="29"/>
      <c r="AB7" s="29"/>
      <c r="AC7" s="29"/>
      <c r="AD7" s="29" t="s">
        <v>17</v>
      </c>
      <c r="AE7" s="29"/>
      <c r="AF7" s="29"/>
      <c r="AG7" s="29"/>
      <c r="AH7" s="29"/>
      <c r="AI7" s="29"/>
      <c r="AJ7" s="29"/>
      <c r="AK7" s="3"/>
      <c r="AL7" s="29" t="s">
        <v>0</v>
      </c>
      <c r="AM7" s="29"/>
      <c r="AN7" s="29"/>
      <c r="AO7" s="29"/>
      <c r="AP7" s="29"/>
      <c r="AQ7" s="29"/>
      <c r="AR7" s="29"/>
      <c r="AS7" s="29"/>
      <c r="AT7" s="29" t="s">
        <v>11</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
      <c r="A8" s="2"/>
      <c r="B8" s="33" t="str">
        <f>データ!I6</f>
        <v>法適用</v>
      </c>
      <c r="C8" s="33"/>
      <c r="D8" s="33"/>
      <c r="E8" s="33"/>
      <c r="F8" s="33"/>
      <c r="G8" s="33"/>
      <c r="H8" s="33"/>
      <c r="I8" s="33" t="str">
        <f>データ!J6</f>
        <v>下水道事業</v>
      </c>
      <c r="J8" s="33"/>
      <c r="K8" s="33"/>
      <c r="L8" s="33"/>
      <c r="M8" s="33"/>
      <c r="N8" s="33"/>
      <c r="O8" s="33"/>
      <c r="P8" s="33" t="str">
        <f>データ!K6</f>
        <v>公共下水道</v>
      </c>
      <c r="Q8" s="33"/>
      <c r="R8" s="33"/>
      <c r="S8" s="33"/>
      <c r="T8" s="33"/>
      <c r="U8" s="33"/>
      <c r="V8" s="33"/>
      <c r="W8" s="33" t="str">
        <f>データ!L6</f>
        <v>Bd1</v>
      </c>
      <c r="X8" s="33"/>
      <c r="Y8" s="33"/>
      <c r="Z8" s="33"/>
      <c r="AA8" s="33"/>
      <c r="AB8" s="33"/>
      <c r="AC8" s="33"/>
      <c r="AD8" s="34" t="str">
        <f>データ!$M$6</f>
        <v>非設置</v>
      </c>
      <c r="AE8" s="34"/>
      <c r="AF8" s="34"/>
      <c r="AG8" s="34"/>
      <c r="AH8" s="34"/>
      <c r="AI8" s="34"/>
      <c r="AJ8" s="34"/>
      <c r="AK8" s="3"/>
      <c r="AL8" s="35">
        <f>データ!S6</f>
        <v>85861</v>
      </c>
      <c r="AM8" s="35"/>
      <c r="AN8" s="35"/>
      <c r="AO8" s="35"/>
      <c r="AP8" s="35"/>
      <c r="AQ8" s="35"/>
      <c r="AR8" s="35"/>
      <c r="AS8" s="35"/>
      <c r="AT8" s="36">
        <f>データ!T6</f>
        <v>99.92</v>
      </c>
      <c r="AU8" s="36"/>
      <c r="AV8" s="36"/>
      <c r="AW8" s="36"/>
      <c r="AX8" s="36"/>
      <c r="AY8" s="36"/>
      <c r="AZ8" s="36"/>
      <c r="BA8" s="36"/>
      <c r="BB8" s="36">
        <f>データ!U6</f>
        <v>859.3</v>
      </c>
      <c r="BC8" s="36"/>
      <c r="BD8" s="36"/>
      <c r="BE8" s="36"/>
      <c r="BF8" s="36"/>
      <c r="BG8" s="36"/>
      <c r="BH8" s="36"/>
      <c r="BI8" s="36"/>
      <c r="BJ8" s="3"/>
      <c r="BK8" s="3"/>
      <c r="BL8" s="37" t="s">
        <v>22</v>
      </c>
      <c r="BM8" s="38"/>
      <c r="BN8" s="39" t="s">
        <v>14</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24</v>
      </c>
      <c r="J9" s="29"/>
      <c r="K9" s="29"/>
      <c r="L9" s="29"/>
      <c r="M9" s="29"/>
      <c r="N9" s="29"/>
      <c r="O9" s="29"/>
      <c r="P9" s="29" t="s">
        <v>29</v>
      </c>
      <c r="Q9" s="29"/>
      <c r="R9" s="29"/>
      <c r="S9" s="29"/>
      <c r="T9" s="29"/>
      <c r="U9" s="29"/>
      <c r="V9" s="29"/>
      <c r="W9" s="29" t="s">
        <v>30</v>
      </c>
      <c r="X9" s="29"/>
      <c r="Y9" s="29"/>
      <c r="Z9" s="29"/>
      <c r="AA9" s="29"/>
      <c r="AB9" s="29"/>
      <c r="AC9" s="29"/>
      <c r="AD9" s="29" t="s">
        <v>16</v>
      </c>
      <c r="AE9" s="29"/>
      <c r="AF9" s="29"/>
      <c r="AG9" s="29"/>
      <c r="AH9" s="29"/>
      <c r="AI9" s="29"/>
      <c r="AJ9" s="29"/>
      <c r="AK9" s="3"/>
      <c r="AL9" s="29" t="s">
        <v>31</v>
      </c>
      <c r="AM9" s="29"/>
      <c r="AN9" s="29"/>
      <c r="AO9" s="29"/>
      <c r="AP9" s="29"/>
      <c r="AQ9" s="29"/>
      <c r="AR9" s="29"/>
      <c r="AS9" s="29"/>
      <c r="AT9" s="29" t="s">
        <v>33</v>
      </c>
      <c r="AU9" s="29"/>
      <c r="AV9" s="29"/>
      <c r="AW9" s="29"/>
      <c r="AX9" s="29"/>
      <c r="AY9" s="29"/>
      <c r="AZ9" s="29"/>
      <c r="BA9" s="29"/>
      <c r="BB9" s="29" t="s">
        <v>13</v>
      </c>
      <c r="BC9" s="29"/>
      <c r="BD9" s="29"/>
      <c r="BE9" s="29"/>
      <c r="BF9" s="29"/>
      <c r="BG9" s="29"/>
      <c r="BH9" s="29"/>
      <c r="BI9" s="29"/>
      <c r="BJ9" s="3"/>
      <c r="BK9" s="3"/>
      <c r="BL9" s="41" t="s">
        <v>27</v>
      </c>
      <c r="BM9" s="42"/>
      <c r="BN9" s="43" t="s">
        <v>34</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f>データ!O6</f>
        <v>76.459999999999994</v>
      </c>
      <c r="J10" s="36"/>
      <c r="K10" s="36"/>
      <c r="L10" s="36"/>
      <c r="M10" s="36"/>
      <c r="N10" s="36"/>
      <c r="O10" s="36"/>
      <c r="P10" s="36">
        <f>データ!P6</f>
        <v>35.72</v>
      </c>
      <c r="Q10" s="36"/>
      <c r="R10" s="36"/>
      <c r="S10" s="36"/>
      <c r="T10" s="36"/>
      <c r="U10" s="36"/>
      <c r="V10" s="36"/>
      <c r="W10" s="36">
        <f>データ!Q6</f>
        <v>69.61</v>
      </c>
      <c r="X10" s="36"/>
      <c r="Y10" s="36"/>
      <c r="Z10" s="36"/>
      <c r="AA10" s="36"/>
      <c r="AB10" s="36"/>
      <c r="AC10" s="36"/>
      <c r="AD10" s="35">
        <f>データ!R6</f>
        <v>3080</v>
      </c>
      <c r="AE10" s="35"/>
      <c r="AF10" s="35"/>
      <c r="AG10" s="35"/>
      <c r="AH10" s="35"/>
      <c r="AI10" s="35"/>
      <c r="AJ10" s="35"/>
      <c r="AK10" s="2"/>
      <c r="AL10" s="35">
        <f>データ!V6</f>
        <v>30583</v>
      </c>
      <c r="AM10" s="35"/>
      <c r="AN10" s="35"/>
      <c r="AO10" s="35"/>
      <c r="AP10" s="35"/>
      <c r="AQ10" s="35"/>
      <c r="AR10" s="35"/>
      <c r="AS10" s="35"/>
      <c r="AT10" s="36">
        <f>データ!W6</f>
        <v>8.25</v>
      </c>
      <c r="AU10" s="36"/>
      <c r="AV10" s="36"/>
      <c r="AW10" s="36"/>
      <c r="AX10" s="36"/>
      <c r="AY10" s="36"/>
      <c r="AZ10" s="36"/>
      <c r="BA10" s="36"/>
      <c r="BB10" s="36">
        <f>データ!X6</f>
        <v>3707.03</v>
      </c>
      <c r="BC10" s="36"/>
      <c r="BD10" s="36"/>
      <c r="BE10" s="36"/>
      <c r="BF10" s="36"/>
      <c r="BG10" s="36"/>
      <c r="BH10" s="36"/>
      <c r="BI10" s="36"/>
      <c r="BJ10" s="2"/>
      <c r="BK10" s="2"/>
      <c r="BL10" s="67" t="s">
        <v>38</v>
      </c>
      <c r="BM10" s="68"/>
      <c r="BN10" s="69" t="s">
        <v>2</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15</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39</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55" t="s">
        <v>6</v>
      </c>
      <c r="BM14" s="56"/>
      <c r="BN14" s="56"/>
      <c r="BO14" s="56"/>
      <c r="BP14" s="56"/>
      <c r="BQ14" s="56"/>
      <c r="BR14" s="56"/>
      <c r="BS14" s="56"/>
      <c r="BT14" s="56"/>
      <c r="BU14" s="56"/>
      <c r="BV14" s="56"/>
      <c r="BW14" s="56"/>
      <c r="BX14" s="56"/>
      <c r="BY14" s="56"/>
      <c r="BZ14" s="57"/>
    </row>
    <row r="15" spans="1:78" ht="13.5" customHeight="1" x14ac:dyDescent="0.2">
      <c r="A15" s="2"/>
      <c r="B15" s="52"/>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4"/>
      <c r="BK15" s="2"/>
      <c r="BL15" s="58"/>
      <c r="BM15" s="59"/>
      <c r="BN15" s="59"/>
      <c r="BO15" s="59"/>
      <c r="BP15" s="59"/>
      <c r="BQ15" s="59"/>
      <c r="BR15" s="59"/>
      <c r="BS15" s="59"/>
      <c r="BT15" s="59"/>
      <c r="BU15" s="59"/>
      <c r="BV15" s="59"/>
      <c r="BW15" s="59"/>
      <c r="BX15" s="59"/>
      <c r="BY15" s="59"/>
      <c r="BZ15" s="6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1" t="s">
        <v>113</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5" t="s">
        <v>44</v>
      </c>
      <c r="BM45" s="56"/>
      <c r="BN45" s="56"/>
      <c r="BO45" s="56"/>
      <c r="BP45" s="56"/>
      <c r="BQ45" s="56"/>
      <c r="BR45" s="56"/>
      <c r="BS45" s="56"/>
      <c r="BT45" s="56"/>
      <c r="BU45" s="56"/>
      <c r="BV45" s="56"/>
      <c r="BW45" s="56"/>
      <c r="BX45" s="56"/>
      <c r="BY45" s="56"/>
      <c r="BZ45" s="5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58"/>
      <c r="BM46" s="59"/>
      <c r="BN46" s="59"/>
      <c r="BO46" s="59"/>
      <c r="BP46" s="59"/>
      <c r="BQ46" s="59"/>
      <c r="BR46" s="59"/>
      <c r="BS46" s="59"/>
      <c r="BT46" s="59"/>
      <c r="BU46" s="59"/>
      <c r="BV46" s="59"/>
      <c r="BW46" s="59"/>
      <c r="BX46" s="59"/>
      <c r="BY46" s="59"/>
      <c r="BZ46" s="6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1" t="s">
        <v>111</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1"/>
      <c r="BM58" s="62"/>
      <c r="BN58" s="62"/>
      <c r="BO58" s="62"/>
      <c r="BP58" s="62"/>
      <c r="BQ58" s="62"/>
      <c r="BR58" s="62"/>
      <c r="BS58" s="62"/>
      <c r="BT58" s="62"/>
      <c r="BU58" s="62"/>
      <c r="BV58" s="62"/>
      <c r="BW58" s="62"/>
      <c r="BX58" s="62"/>
      <c r="BY58" s="62"/>
      <c r="BZ58" s="63"/>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1"/>
      <c r="BM59" s="62"/>
      <c r="BN59" s="62"/>
      <c r="BO59" s="62"/>
      <c r="BP59" s="62"/>
      <c r="BQ59" s="62"/>
      <c r="BR59" s="62"/>
      <c r="BS59" s="62"/>
      <c r="BT59" s="62"/>
      <c r="BU59" s="62"/>
      <c r="BV59" s="62"/>
      <c r="BW59" s="62"/>
      <c r="BX59" s="62"/>
      <c r="BY59" s="62"/>
      <c r="BZ59" s="63"/>
    </row>
    <row r="60" spans="1:78" ht="13.5" customHeight="1" x14ac:dyDescent="0.2">
      <c r="A60" s="2"/>
      <c r="B60" s="52" t="s">
        <v>26</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4"/>
      <c r="BK60" s="2"/>
      <c r="BL60" s="61"/>
      <c r="BM60" s="62"/>
      <c r="BN60" s="62"/>
      <c r="BO60" s="62"/>
      <c r="BP60" s="62"/>
      <c r="BQ60" s="62"/>
      <c r="BR60" s="62"/>
      <c r="BS60" s="62"/>
      <c r="BT60" s="62"/>
      <c r="BU60" s="62"/>
      <c r="BV60" s="62"/>
      <c r="BW60" s="62"/>
      <c r="BX60" s="62"/>
      <c r="BY60" s="62"/>
      <c r="BZ60" s="63"/>
    </row>
    <row r="61" spans="1:78" ht="13.5" customHeight="1" x14ac:dyDescent="0.2">
      <c r="A61" s="2"/>
      <c r="B61" s="52"/>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4"/>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5" t="s">
        <v>42</v>
      </c>
      <c r="BM64" s="56"/>
      <c r="BN64" s="56"/>
      <c r="BO64" s="56"/>
      <c r="BP64" s="56"/>
      <c r="BQ64" s="56"/>
      <c r="BR64" s="56"/>
      <c r="BS64" s="56"/>
      <c r="BT64" s="56"/>
      <c r="BU64" s="56"/>
      <c r="BV64" s="56"/>
      <c r="BW64" s="56"/>
      <c r="BX64" s="56"/>
      <c r="BY64" s="56"/>
      <c r="BZ64" s="5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58"/>
      <c r="BM65" s="59"/>
      <c r="BN65" s="59"/>
      <c r="BO65" s="59"/>
      <c r="BP65" s="59"/>
      <c r="BQ65" s="59"/>
      <c r="BR65" s="59"/>
      <c r="BS65" s="59"/>
      <c r="BT65" s="59"/>
      <c r="BU65" s="59"/>
      <c r="BV65" s="59"/>
      <c r="BW65" s="59"/>
      <c r="BX65" s="59"/>
      <c r="BY65" s="59"/>
      <c r="BZ65" s="6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1" t="s">
        <v>112</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1"/>
      <c r="BM80" s="62"/>
      <c r="BN80" s="62"/>
      <c r="BO80" s="62"/>
      <c r="BP80" s="62"/>
      <c r="BQ80" s="62"/>
      <c r="BR80" s="62"/>
      <c r="BS80" s="62"/>
      <c r="BT80" s="62"/>
      <c r="BU80" s="62"/>
      <c r="BV80" s="62"/>
      <c r="BW80" s="62"/>
      <c r="BX80" s="62"/>
      <c r="BY80" s="62"/>
      <c r="BZ80" s="63"/>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1"/>
      <c r="BM81" s="62"/>
      <c r="BN81" s="62"/>
      <c r="BO81" s="62"/>
      <c r="BP81" s="62"/>
      <c r="BQ81" s="62"/>
      <c r="BR81" s="62"/>
      <c r="BS81" s="62"/>
      <c r="BT81" s="62"/>
      <c r="BU81" s="62"/>
      <c r="BV81" s="62"/>
      <c r="BW81" s="62"/>
      <c r="BX81" s="62"/>
      <c r="BY81" s="62"/>
      <c r="BZ81" s="63"/>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4"/>
      <c r="BM82" s="65"/>
      <c r="BN82" s="65"/>
      <c r="BO82" s="65"/>
      <c r="BP82" s="65"/>
      <c r="BQ82" s="65"/>
      <c r="BR82" s="65"/>
      <c r="BS82" s="65"/>
      <c r="BT82" s="65"/>
      <c r="BU82" s="65"/>
      <c r="BV82" s="65"/>
      <c r="BW82" s="65"/>
      <c r="BX82" s="65"/>
      <c r="BY82" s="65"/>
      <c r="BZ82" s="66"/>
    </row>
    <row r="83" spans="1:78" x14ac:dyDescent="0.2">
      <c r="C83" s="45" t="s">
        <v>48</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hidden="1" x14ac:dyDescent="0.2">
      <c r="B84" s="6" t="s">
        <v>37</v>
      </c>
      <c r="C84" s="6"/>
      <c r="D84" s="6"/>
      <c r="E84" s="6" t="s">
        <v>49</v>
      </c>
      <c r="F84" s="6" t="s">
        <v>36</v>
      </c>
      <c r="G84" s="6" t="s">
        <v>51</v>
      </c>
      <c r="H84" s="6" t="s">
        <v>54</v>
      </c>
      <c r="I84" s="6" t="s">
        <v>55</v>
      </c>
      <c r="J84" s="6" t="s">
        <v>1</v>
      </c>
      <c r="K84" s="6" t="s">
        <v>25</v>
      </c>
      <c r="L84" s="6" t="s">
        <v>53</v>
      </c>
      <c r="M84" s="6" t="s">
        <v>56</v>
      </c>
      <c r="N84" s="6" t="s">
        <v>60</v>
      </c>
      <c r="O84" s="6" t="s">
        <v>61</v>
      </c>
    </row>
    <row r="85" spans="1:78" hidden="1" x14ac:dyDescent="0.2">
      <c r="B85" s="6"/>
      <c r="C85" s="6"/>
      <c r="D85" s="6"/>
      <c r="E85" s="6" t="str">
        <f>データ!AI6</f>
        <v>【105.36】</v>
      </c>
      <c r="F85" s="6" t="str">
        <f>データ!AT6</f>
        <v>【3.12】</v>
      </c>
      <c r="G85" s="6" t="str">
        <f>データ!BE6</f>
        <v>【82.75】</v>
      </c>
      <c r="H85" s="6" t="str">
        <f>データ!BP6</f>
        <v>【602.56】</v>
      </c>
      <c r="I85" s="6" t="str">
        <f>データ!CA6</f>
        <v>【97.94】</v>
      </c>
      <c r="J85" s="6" t="str">
        <f>データ!CL6</f>
        <v>【140.98】</v>
      </c>
      <c r="K85" s="6" t="str">
        <f>データ!CW6</f>
        <v>【60.13】</v>
      </c>
      <c r="L85" s="6" t="str">
        <f>データ!DH6</f>
        <v>【96.00】</v>
      </c>
      <c r="M85" s="6" t="str">
        <f>データ!DS6</f>
        <v>【42.20】</v>
      </c>
      <c r="N85" s="6" t="str">
        <f>データ!ED6</f>
        <v>【9.46】</v>
      </c>
      <c r="O85" s="6" t="str">
        <f>データ!EO6</f>
        <v>【0.19】</v>
      </c>
    </row>
  </sheetData>
  <sheetProtection algorithmName="SHA-512" hashValue="jwCOTaW11jKH+Rcbz9i3m24uLBuFdYS5L0Fyl/RGfGLPRzezcl9SOBL5xnPsX8xvUmTpYK2LhBMsOtr4mhWAcA==" saltValue="faAPLllneeVdbBAW5470E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59</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2">
      <c r="A2" s="14" t="s">
        <v>52</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35</v>
      </c>
      <c r="B3" s="16" t="s">
        <v>63</v>
      </c>
      <c r="C3" s="16" t="s">
        <v>47</v>
      </c>
      <c r="D3" s="16" t="s">
        <v>9</v>
      </c>
      <c r="E3" s="16" t="s">
        <v>21</v>
      </c>
      <c r="F3" s="16" t="s">
        <v>62</v>
      </c>
      <c r="G3" s="16" t="s">
        <v>20</v>
      </c>
      <c r="H3" s="71" t="s">
        <v>65</v>
      </c>
      <c r="I3" s="72"/>
      <c r="J3" s="72"/>
      <c r="K3" s="72"/>
      <c r="L3" s="72"/>
      <c r="M3" s="72"/>
      <c r="N3" s="72"/>
      <c r="O3" s="72"/>
      <c r="P3" s="72"/>
      <c r="Q3" s="72"/>
      <c r="R3" s="72"/>
      <c r="S3" s="72"/>
      <c r="T3" s="72"/>
      <c r="U3" s="72"/>
      <c r="V3" s="72"/>
      <c r="W3" s="72"/>
      <c r="X3" s="73"/>
      <c r="Y3" s="77" t="s">
        <v>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66</v>
      </c>
      <c r="B4" s="17"/>
      <c r="C4" s="17"/>
      <c r="D4" s="17"/>
      <c r="E4" s="17"/>
      <c r="F4" s="17"/>
      <c r="G4" s="17"/>
      <c r="H4" s="74"/>
      <c r="I4" s="75"/>
      <c r="J4" s="75"/>
      <c r="K4" s="75"/>
      <c r="L4" s="75"/>
      <c r="M4" s="75"/>
      <c r="N4" s="75"/>
      <c r="O4" s="75"/>
      <c r="P4" s="75"/>
      <c r="Q4" s="75"/>
      <c r="R4" s="75"/>
      <c r="S4" s="75"/>
      <c r="T4" s="75"/>
      <c r="U4" s="75"/>
      <c r="V4" s="75"/>
      <c r="W4" s="75"/>
      <c r="X4" s="76"/>
      <c r="Y4" s="78" t="s">
        <v>50</v>
      </c>
      <c r="Z4" s="78"/>
      <c r="AA4" s="78"/>
      <c r="AB4" s="78"/>
      <c r="AC4" s="78"/>
      <c r="AD4" s="78"/>
      <c r="AE4" s="78"/>
      <c r="AF4" s="78"/>
      <c r="AG4" s="78"/>
      <c r="AH4" s="78"/>
      <c r="AI4" s="78"/>
      <c r="AJ4" s="78" t="s">
        <v>40</v>
      </c>
      <c r="AK4" s="78"/>
      <c r="AL4" s="78"/>
      <c r="AM4" s="78"/>
      <c r="AN4" s="78"/>
      <c r="AO4" s="78"/>
      <c r="AP4" s="78"/>
      <c r="AQ4" s="78"/>
      <c r="AR4" s="78"/>
      <c r="AS4" s="78"/>
      <c r="AT4" s="78"/>
      <c r="AU4" s="78" t="s">
        <v>64</v>
      </c>
      <c r="AV4" s="78"/>
      <c r="AW4" s="78"/>
      <c r="AX4" s="78"/>
      <c r="AY4" s="78"/>
      <c r="AZ4" s="78"/>
      <c r="BA4" s="78"/>
      <c r="BB4" s="78"/>
      <c r="BC4" s="78"/>
      <c r="BD4" s="78"/>
      <c r="BE4" s="78"/>
      <c r="BF4" s="78" t="s">
        <v>32</v>
      </c>
      <c r="BG4" s="78"/>
      <c r="BH4" s="78"/>
      <c r="BI4" s="78"/>
      <c r="BJ4" s="78"/>
      <c r="BK4" s="78"/>
      <c r="BL4" s="78"/>
      <c r="BM4" s="78"/>
      <c r="BN4" s="78"/>
      <c r="BO4" s="78"/>
      <c r="BP4" s="78"/>
      <c r="BQ4" s="78" t="s">
        <v>67</v>
      </c>
      <c r="BR4" s="78"/>
      <c r="BS4" s="78"/>
      <c r="BT4" s="78"/>
      <c r="BU4" s="78"/>
      <c r="BV4" s="78"/>
      <c r="BW4" s="78"/>
      <c r="BX4" s="78"/>
      <c r="BY4" s="78"/>
      <c r="BZ4" s="78"/>
      <c r="CA4" s="78"/>
      <c r="CB4" s="78" t="s">
        <v>68</v>
      </c>
      <c r="CC4" s="78"/>
      <c r="CD4" s="78"/>
      <c r="CE4" s="78"/>
      <c r="CF4" s="78"/>
      <c r="CG4" s="78"/>
      <c r="CH4" s="78"/>
      <c r="CI4" s="78"/>
      <c r="CJ4" s="78"/>
      <c r="CK4" s="78"/>
      <c r="CL4" s="78"/>
      <c r="CM4" s="78" t="s">
        <v>69</v>
      </c>
      <c r="CN4" s="78"/>
      <c r="CO4" s="78"/>
      <c r="CP4" s="78"/>
      <c r="CQ4" s="78"/>
      <c r="CR4" s="78"/>
      <c r="CS4" s="78"/>
      <c r="CT4" s="78"/>
      <c r="CU4" s="78"/>
      <c r="CV4" s="78"/>
      <c r="CW4" s="78"/>
      <c r="CX4" s="78" t="s">
        <v>45</v>
      </c>
      <c r="CY4" s="78"/>
      <c r="CZ4" s="78"/>
      <c r="DA4" s="78"/>
      <c r="DB4" s="78"/>
      <c r="DC4" s="78"/>
      <c r="DD4" s="78"/>
      <c r="DE4" s="78"/>
      <c r="DF4" s="78"/>
      <c r="DG4" s="78"/>
      <c r="DH4" s="78"/>
      <c r="DI4" s="78" t="s">
        <v>58</v>
      </c>
      <c r="DJ4" s="78"/>
      <c r="DK4" s="78"/>
      <c r="DL4" s="78"/>
      <c r="DM4" s="78"/>
      <c r="DN4" s="78"/>
      <c r="DO4" s="78"/>
      <c r="DP4" s="78"/>
      <c r="DQ4" s="78"/>
      <c r="DR4" s="78"/>
      <c r="DS4" s="78"/>
      <c r="DT4" s="78" t="s">
        <v>70</v>
      </c>
      <c r="DU4" s="78"/>
      <c r="DV4" s="78"/>
      <c r="DW4" s="78"/>
      <c r="DX4" s="78"/>
      <c r="DY4" s="78"/>
      <c r="DZ4" s="78"/>
      <c r="EA4" s="78"/>
      <c r="EB4" s="78"/>
      <c r="EC4" s="78"/>
      <c r="ED4" s="78"/>
      <c r="EE4" s="78" t="s">
        <v>71</v>
      </c>
      <c r="EF4" s="78"/>
      <c r="EG4" s="78"/>
      <c r="EH4" s="78"/>
      <c r="EI4" s="78"/>
      <c r="EJ4" s="78"/>
      <c r="EK4" s="78"/>
      <c r="EL4" s="78"/>
      <c r="EM4" s="78"/>
      <c r="EN4" s="78"/>
      <c r="EO4" s="78"/>
    </row>
    <row r="5" spans="1:148" x14ac:dyDescent="0.2">
      <c r="A5" s="14" t="s">
        <v>43</v>
      </c>
      <c r="B5" s="18"/>
      <c r="C5" s="18"/>
      <c r="D5" s="18"/>
      <c r="E5" s="18"/>
      <c r="F5" s="18"/>
      <c r="G5" s="18"/>
      <c r="H5" s="22" t="s">
        <v>72</v>
      </c>
      <c r="I5" s="22" t="s">
        <v>73</v>
      </c>
      <c r="J5" s="22" t="s">
        <v>57</v>
      </c>
      <c r="K5" s="22" t="s">
        <v>74</v>
      </c>
      <c r="L5" s="22" t="s">
        <v>28</v>
      </c>
      <c r="M5" s="22" t="s">
        <v>17</v>
      </c>
      <c r="N5" s="22" t="s">
        <v>75</v>
      </c>
      <c r="O5" s="22" t="s">
        <v>76</v>
      </c>
      <c r="P5" s="22" t="s">
        <v>77</v>
      </c>
      <c r="Q5" s="22" t="s">
        <v>78</v>
      </c>
      <c r="R5" s="22" t="s">
        <v>79</v>
      </c>
      <c r="S5" s="22" t="s">
        <v>80</v>
      </c>
      <c r="T5" s="22" t="s">
        <v>81</v>
      </c>
      <c r="U5" s="22" t="s">
        <v>82</v>
      </c>
      <c r="V5" s="22" t="s">
        <v>83</v>
      </c>
      <c r="W5" s="22" t="s">
        <v>84</v>
      </c>
      <c r="X5" s="22" t="s">
        <v>85</v>
      </c>
      <c r="Y5" s="22" t="s">
        <v>86</v>
      </c>
      <c r="Z5" s="22" t="s">
        <v>8</v>
      </c>
      <c r="AA5" s="22" t="s">
        <v>87</v>
      </c>
      <c r="AB5" s="22" t="s">
        <v>88</v>
      </c>
      <c r="AC5" s="22" t="s">
        <v>89</v>
      </c>
      <c r="AD5" s="22" t="s">
        <v>90</v>
      </c>
      <c r="AE5" s="22" t="s">
        <v>91</v>
      </c>
      <c r="AF5" s="22" t="s">
        <v>41</v>
      </c>
      <c r="AG5" s="22" t="s">
        <v>92</v>
      </c>
      <c r="AH5" s="22" t="s">
        <v>93</v>
      </c>
      <c r="AI5" s="22" t="s">
        <v>37</v>
      </c>
      <c r="AJ5" s="22" t="s">
        <v>86</v>
      </c>
      <c r="AK5" s="22" t="s">
        <v>8</v>
      </c>
      <c r="AL5" s="22" t="s">
        <v>87</v>
      </c>
      <c r="AM5" s="22" t="s">
        <v>88</v>
      </c>
      <c r="AN5" s="22" t="s">
        <v>89</v>
      </c>
      <c r="AO5" s="22" t="s">
        <v>90</v>
      </c>
      <c r="AP5" s="22" t="s">
        <v>91</v>
      </c>
      <c r="AQ5" s="22" t="s">
        <v>41</v>
      </c>
      <c r="AR5" s="22" t="s">
        <v>92</v>
      </c>
      <c r="AS5" s="22" t="s">
        <v>93</v>
      </c>
      <c r="AT5" s="22" t="s">
        <v>94</v>
      </c>
      <c r="AU5" s="22" t="s">
        <v>86</v>
      </c>
      <c r="AV5" s="22" t="s">
        <v>8</v>
      </c>
      <c r="AW5" s="22" t="s">
        <v>87</v>
      </c>
      <c r="AX5" s="22" t="s">
        <v>88</v>
      </c>
      <c r="AY5" s="22" t="s">
        <v>89</v>
      </c>
      <c r="AZ5" s="22" t="s">
        <v>90</v>
      </c>
      <c r="BA5" s="22" t="s">
        <v>91</v>
      </c>
      <c r="BB5" s="22" t="s">
        <v>41</v>
      </c>
      <c r="BC5" s="22" t="s">
        <v>92</v>
      </c>
      <c r="BD5" s="22" t="s">
        <v>93</v>
      </c>
      <c r="BE5" s="22" t="s">
        <v>94</v>
      </c>
      <c r="BF5" s="22" t="s">
        <v>86</v>
      </c>
      <c r="BG5" s="22" t="s">
        <v>8</v>
      </c>
      <c r="BH5" s="22" t="s">
        <v>87</v>
      </c>
      <c r="BI5" s="22" t="s">
        <v>88</v>
      </c>
      <c r="BJ5" s="22" t="s">
        <v>89</v>
      </c>
      <c r="BK5" s="22" t="s">
        <v>90</v>
      </c>
      <c r="BL5" s="22" t="s">
        <v>91</v>
      </c>
      <c r="BM5" s="22" t="s">
        <v>41</v>
      </c>
      <c r="BN5" s="22" t="s">
        <v>92</v>
      </c>
      <c r="BO5" s="22" t="s">
        <v>93</v>
      </c>
      <c r="BP5" s="22" t="s">
        <v>94</v>
      </c>
      <c r="BQ5" s="22" t="s">
        <v>86</v>
      </c>
      <c r="BR5" s="22" t="s">
        <v>8</v>
      </c>
      <c r="BS5" s="22" t="s">
        <v>87</v>
      </c>
      <c r="BT5" s="22" t="s">
        <v>88</v>
      </c>
      <c r="BU5" s="22" t="s">
        <v>89</v>
      </c>
      <c r="BV5" s="22" t="s">
        <v>90</v>
      </c>
      <c r="BW5" s="22" t="s">
        <v>91</v>
      </c>
      <c r="BX5" s="22" t="s">
        <v>41</v>
      </c>
      <c r="BY5" s="22" t="s">
        <v>92</v>
      </c>
      <c r="BZ5" s="22" t="s">
        <v>93</v>
      </c>
      <c r="CA5" s="22" t="s">
        <v>94</v>
      </c>
      <c r="CB5" s="22" t="s">
        <v>86</v>
      </c>
      <c r="CC5" s="22" t="s">
        <v>8</v>
      </c>
      <c r="CD5" s="22" t="s">
        <v>87</v>
      </c>
      <c r="CE5" s="22" t="s">
        <v>88</v>
      </c>
      <c r="CF5" s="22" t="s">
        <v>89</v>
      </c>
      <c r="CG5" s="22" t="s">
        <v>90</v>
      </c>
      <c r="CH5" s="22" t="s">
        <v>91</v>
      </c>
      <c r="CI5" s="22" t="s">
        <v>41</v>
      </c>
      <c r="CJ5" s="22" t="s">
        <v>92</v>
      </c>
      <c r="CK5" s="22" t="s">
        <v>93</v>
      </c>
      <c r="CL5" s="22" t="s">
        <v>94</v>
      </c>
      <c r="CM5" s="22" t="s">
        <v>86</v>
      </c>
      <c r="CN5" s="22" t="s">
        <v>8</v>
      </c>
      <c r="CO5" s="22" t="s">
        <v>87</v>
      </c>
      <c r="CP5" s="22" t="s">
        <v>88</v>
      </c>
      <c r="CQ5" s="22" t="s">
        <v>89</v>
      </c>
      <c r="CR5" s="22" t="s">
        <v>90</v>
      </c>
      <c r="CS5" s="22" t="s">
        <v>91</v>
      </c>
      <c r="CT5" s="22" t="s">
        <v>41</v>
      </c>
      <c r="CU5" s="22" t="s">
        <v>92</v>
      </c>
      <c r="CV5" s="22" t="s">
        <v>93</v>
      </c>
      <c r="CW5" s="22" t="s">
        <v>94</v>
      </c>
      <c r="CX5" s="22" t="s">
        <v>86</v>
      </c>
      <c r="CY5" s="22" t="s">
        <v>8</v>
      </c>
      <c r="CZ5" s="22" t="s">
        <v>87</v>
      </c>
      <c r="DA5" s="22" t="s">
        <v>88</v>
      </c>
      <c r="DB5" s="22" t="s">
        <v>89</v>
      </c>
      <c r="DC5" s="22" t="s">
        <v>90</v>
      </c>
      <c r="DD5" s="22" t="s">
        <v>91</v>
      </c>
      <c r="DE5" s="22" t="s">
        <v>41</v>
      </c>
      <c r="DF5" s="22" t="s">
        <v>92</v>
      </c>
      <c r="DG5" s="22" t="s">
        <v>93</v>
      </c>
      <c r="DH5" s="22" t="s">
        <v>94</v>
      </c>
      <c r="DI5" s="22" t="s">
        <v>86</v>
      </c>
      <c r="DJ5" s="22" t="s">
        <v>8</v>
      </c>
      <c r="DK5" s="22" t="s">
        <v>87</v>
      </c>
      <c r="DL5" s="22" t="s">
        <v>88</v>
      </c>
      <c r="DM5" s="22" t="s">
        <v>89</v>
      </c>
      <c r="DN5" s="22" t="s">
        <v>90</v>
      </c>
      <c r="DO5" s="22" t="s">
        <v>91</v>
      </c>
      <c r="DP5" s="22" t="s">
        <v>41</v>
      </c>
      <c r="DQ5" s="22" t="s">
        <v>92</v>
      </c>
      <c r="DR5" s="22" t="s">
        <v>93</v>
      </c>
      <c r="DS5" s="22" t="s">
        <v>94</v>
      </c>
      <c r="DT5" s="22" t="s">
        <v>86</v>
      </c>
      <c r="DU5" s="22" t="s">
        <v>8</v>
      </c>
      <c r="DV5" s="22" t="s">
        <v>87</v>
      </c>
      <c r="DW5" s="22" t="s">
        <v>88</v>
      </c>
      <c r="DX5" s="22" t="s">
        <v>89</v>
      </c>
      <c r="DY5" s="22" t="s">
        <v>90</v>
      </c>
      <c r="DZ5" s="22" t="s">
        <v>91</v>
      </c>
      <c r="EA5" s="22" t="s">
        <v>41</v>
      </c>
      <c r="EB5" s="22" t="s">
        <v>92</v>
      </c>
      <c r="EC5" s="22" t="s">
        <v>93</v>
      </c>
      <c r="ED5" s="22" t="s">
        <v>94</v>
      </c>
      <c r="EE5" s="22" t="s">
        <v>86</v>
      </c>
      <c r="EF5" s="22" t="s">
        <v>8</v>
      </c>
      <c r="EG5" s="22" t="s">
        <v>87</v>
      </c>
      <c r="EH5" s="22" t="s">
        <v>88</v>
      </c>
      <c r="EI5" s="22" t="s">
        <v>89</v>
      </c>
      <c r="EJ5" s="22" t="s">
        <v>90</v>
      </c>
      <c r="EK5" s="22" t="s">
        <v>91</v>
      </c>
      <c r="EL5" s="22" t="s">
        <v>41</v>
      </c>
      <c r="EM5" s="22" t="s">
        <v>92</v>
      </c>
      <c r="EN5" s="22" t="s">
        <v>93</v>
      </c>
      <c r="EO5" s="22" t="s">
        <v>94</v>
      </c>
    </row>
    <row r="6" spans="1:148" s="13" customFormat="1" x14ac:dyDescent="0.2">
      <c r="A6" s="14" t="s">
        <v>95</v>
      </c>
      <c r="B6" s="19">
        <f t="shared" ref="B6:X6" si="1">B7</f>
        <v>2024</v>
      </c>
      <c r="C6" s="19">
        <f t="shared" si="1"/>
        <v>122106</v>
      </c>
      <c r="D6" s="19">
        <f t="shared" si="1"/>
        <v>46</v>
      </c>
      <c r="E6" s="19">
        <f t="shared" si="1"/>
        <v>17</v>
      </c>
      <c r="F6" s="19">
        <f t="shared" si="1"/>
        <v>1</v>
      </c>
      <c r="G6" s="19">
        <f t="shared" si="1"/>
        <v>0</v>
      </c>
      <c r="H6" s="19" t="str">
        <f t="shared" si="1"/>
        <v>千葉県　茂原市</v>
      </c>
      <c r="I6" s="19" t="str">
        <f t="shared" si="1"/>
        <v>法適用</v>
      </c>
      <c r="J6" s="19" t="str">
        <f t="shared" si="1"/>
        <v>下水道事業</v>
      </c>
      <c r="K6" s="19" t="str">
        <f t="shared" si="1"/>
        <v>公共下水道</v>
      </c>
      <c r="L6" s="19" t="str">
        <f t="shared" si="1"/>
        <v>Bd1</v>
      </c>
      <c r="M6" s="19" t="str">
        <f t="shared" si="1"/>
        <v>非設置</v>
      </c>
      <c r="N6" s="23" t="str">
        <f t="shared" si="1"/>
        <v>-</v>
      </c>
      <c r="O6" s="23">
        <f t="shared" si="1"/>
        <v>76.459999999999994</v>
      </c>
      <c r="P6" s="23">
        <f t="shared" si="1"/>
        <v>35.72</v>
      </c>
      <c r="Q6" s="23">
        <f t="shared" si="1"/>
        <v>69.61</v>
      </c>
      <c r="R6" s="23">
        <f t="shared" si="1"/>
        <v>3080</v>
      </c>
      <c r="S6" s="23">
        <f t="shared" si="1"/>
        <v>85861</v>
      </c>
      <c r="T6" s="23">
        <f t="shared" si="1"/>
        <v>99.92</v>
      </c>
      <c r="U6" s="23">
        <f t="shared" si="1"/>
        <v>859.3</v>
      </c>
      <c r="V6" s="23">
        <f t="shared" si="1"/>
        <v>30583</v>
      </c>
      <c r="W6" s="23">
        <f t="shared" si="1"/>
        <v>8.25</v>
      </c>
      <c r="X6" s="23">
        <f t="shared" si="1"/>
        <v>3707.03</v>
      </c>
      <c r="Y6" s="27">
        <f t="shared" ref="Y6:AH6" si="2">IF(Y7="",NA(),Y7)</f>
        <v>110.83</v>
      </c>
      <c r="Z6" s="27">
        <f t="shared" si="2"/>
        <v>110.87</v>
      </c>
      <c r="AA6" s="27">
        <f t="shared" si="2"/>
        <v>105.63</v>
      </c>
      <c r="AB6" s="27">
        <f t="shared" si="2"/>
        <v>109.1</v>
      </c>
      <c r="AC6" s="27">
        <f t="shared" si="2"/>
        <v>107.62</v>
      </c>
      <c r="AD6" s="27">
        <f t="shared" si="2"/>
        <v>107.85</v>
      </c>
      <c r="AE6" s="27">
        <f t="shared" si="2"/>
        <v>108.04</v>
      </c>
      <c r="AF6" s="27">
        <f t="shared" si="2"/>
        <v>107.49</v>
      </c>
      <c r="AG6" s="27">
        <f t="shared" si="2"/>
        <v>107.64</v>
      </c>
      <c r="AH6" s="27">
        <f t="shared" si="2"/>
        <v>106.35</v>
      </c>
      <c r="AI6" s="23" t="str">
        <f>IF(AI7="","",IF(AI7="-","【-】","【"&amp;SUBSTITUTE(TEXT(AI7,"#,##0.00"),"-","△")&amp;"】"))</f>
        <v>【105.36】</v>
      </c>
      <c r="AJ6" s="23">
        <f t="shared" ref="AJ6:AS6" si="3">IF(AJ7="",NA(),AJ7)</f>
        <v>0</v>
      </c>
      <c r="AK6" s="23">
        <f t="shared" si="3"/>
        <v>0</v>
      </c>
      <c r="AL6" s="23">
        <f t="shared" si="3"/>
        <v>0</v>
      </c>
      <c r="AM6" s="23">
        <f t="shared" si="3"/>
        <v>0</v>
      </c>
      <c r="AN6" s="23">
        <f t="shared" si="3"/>
        <v>0</v>
      </c>
      <c r="AO6" s="27">
        <f t="shared" si="3"/>
        <v>4.72</v>
      </c>
      <c r="AP6" s="27">
        <f t="shared" si="3"/>
        <v>4.49</v>
      </c>
      <c r="AQ6" s="27">
        <f t="shared" si="3"/>
        <v>5.41</v>
      </c>
      <c r="AR6" s="27">
        <f t="shared" si="3"/>
        <v>5.61</v>
      </c>
      <c r="AS6" s="27">
        <f t="shared" si="3"/>
        <v>6.26</v>
      </c>
      <c r="AT6" s="23" t="str">
        <f>IF(AT7="","",IF(AT7="-","【-】","【"&amp;SUBSTITUTE(TEXT(AT7,"#,##0.00"),"-","△")&amp;"】"))</f>
        <v>【3.12】</v>
      </c>
      <c r="AU6" s="27">
        <f t="shared" ref="AU6:BD6" si="4">IF(AU7="",NA(),AU7)</f>
        <v>70.12</v>
      </c>
      <c r="AV6" s="27">
        <f t="shared" si="4"/>
        <v>75.64</v>
      </c>
      <c r="AW6" s="27">
        <f t="shared" si="4"/>
        <v>78.290000000000006</v>
      </c>
      <c r="AX6" s="27">
        <f t="shared" si="4"/>
        <v>97.75</v>
      </c>
      <c r="AY6" s="27">
        <f t="shared" si="4"/>
        <v>99.6</v>
      </c>
      <c r="AZ6" s="27">
        <f t="shared" si="4"/>
        <v>67.930000000000007</v>
      </c>
      <c r="BA6" s="27">
        <f t="shared" si="4"/>
        <v>68.53</v>
      </c>
      <c r="BB6" s="27">
        <f t="shared" si="4"/>
        <v>69.180000000000007</v>
      </c>
      <c r="BC6" s="27">
        <f t="shared" si="4"/>
        <v>76.319999999999993</v>
      </c>
      <c r="BD6" s="27">
        <f t="shared" si="4"/>
        <v>80.33</v>
      </c>
      <c r="BE6" s="23" t="str">
        <f>IF(BE7="","",IF(BE7="-","【-】","【"&amp;SUBSTITUTE(TEXT(BE7,"#,##0.00"),"-","△")&amp;"】"))</f>
        <v>【82.75】</v>
      </c>
      <c r="BF6" s="27">
        <f t="shared" ref="BF6:BO6" si="5">IF(BF7="",NA(),BF7)</f>
        <v>484.09</v>
      </c>
      <c r="BG6" s="27">
        <f t="shared" si="5"/>
        <v>496.5</v>
      </c>
      <c r="BH6" s="27">
        <f t="shared" si="5"/>
        <v>480.33</v>
      </c>
      <c r="BI6" s="27">
        <f t="shared" si="5"/>
        <v>466.74</v>
      </c>
      <c r="BJ6" s="27">
        <f t="shared" si="5"/>
        <v>402.12</v>
      </c>
      <c r="BK6" s="27">
        <f t="shared" si="5"/>
        <v>857.88</v>
      </c>
      <c r="BL6" s="27">
        <f t="shared" si="5"/>
        <v>825.1</v>
      </c>
      <c r="BM6" s="27">
        <f t="shared" si="5"/>
        <v>789.87</v>
      </c>
      <c r="BN6" s="27">
        <f t="shared" si="5"/>
        <v>749.43</v>
      </c>
      <c r="BO6" s="27">
        <f t="shared" si="5"/>
        <v>698.04</v>
      </c>
      <c r="BP6" s="23" t="str">
        <f>IF(BP7="","",IF(BP7="-","【-】","【"&amp;SUBSTITUTE(TEXT(BP7,"#,##0.00"),"-","△")&amp;"】"))</f>
        <v>【602.56】</v>
      </c>
      <c r="BQ6" s="27">
        <f t="shared" ref="BQ6:BZ6" si="6">IF(BQ7="",NA(),BQ7)</f>
        <v>147.86000000000001</v>
      </c>
      <c r="BR6" s="27">
        <f t="shared" si="6"/>
        <v>140.85</v>
      </c>
      <c r="BS6" s="27">
        <f t="shared" si="6"/>
        <v>129.12</v>
      </c>
      <c r="BT6" s="27">
        <f t="shared" si="6"/>
        <v>132.13999999999999</v>
      </c>
      <c r="BU6" s="27">
        <f t="shared" si="6"/>
        <v>125.65</v>
      </c>
      <c r="BV6" s="27">
        <f t="shared" si="6"/>
        <v>94.97</v>
      </c>
      <c r="BW6" s="27">
        <f t="shared" si="6"/>
        <v>97.07</v>
      </c>
      <c r="BX6" s="27">
        <f t="shared" si="6"/>
        <v>98.06</v>
      </c>
      <c r="BY6" s="27">
        <f t="shared" si="6"/>
        <v>98.46</v>
      </c>
      <c r="BZ6" s="27">
        <f t="shared" si="6"/>
        <v>97.98</v>
      </c>
      <c r="CA6" s="23" t="str">
        <f>IF(CA7="","",IF(CA7="-","【-】","【"&amp;SUBSTITUTE(TEXT(CA7,"#,##0.00"),"-","△")&amp;"】"))</f>
        <v>【97.94】</v>
      </c>
      <c r="CB6" s="27">
        <f t="shared" ref="CB6:CK6" si="7">IF(CB7="",NA(),CB7)</f>
        <v>117.02</v>
      </c>
      <c r="CC6" s="27">
        <f t="shared" si="7"/>
        <v>123.04</v>
      </c>
      <c r="CD6" s="27">
        <f t="shared" si="7"/>
        <v>134.77000000000001</v>
      </c>
      <c r="CE6" s="27">
        <f t="shared" si="7"/>
        <v>132.41999999999999</v>
      </c>
      <c r="CF6" s="27">
        <f t="shared" si="7"/>
        <v>139.76</v>
      </c>
      <c r="CG6" s="27">
        <f t="shared" si="7"/>
        <v>159.49</v>
      </c>
      <c r="CH6" s="27">
        <f t="shared" si="7"/>
        <v>157.81</v>
      </c>
      <c r="CI6" s="27">
        <f t="shared" si="7"/>
        <v>157.37</v>
      </c>
      <c r="CJ6" s="27">
        <f t="shared" si="7"/>
        <v>157.44999999999999</v>
      </c>
      <c r="CK6" s="27">
        <f t="shared" si="7"/>
        <v>159.75</v>
      </c>
      <c r="CL6" s="23" t="str">
        <f>IF(CL7="","",IF(CL7="-","【-】","【"&amp;SUBSTITUTE(TEXT(CL7,"#,##0.00"),"-","△")&amp;"】"))</f>
        <v>【140.98】</v>
      </c>
      <c r="CM6" s="27">
        <f t="shared" ref="CM6:CV6" si="8">IF(CM7="",NA(),CM7)</f>
        <v>90.62</v>
      </c>
      <c r="CN6" s="27">
        <f t="shared" si="8"/>
        <v>91.62</v>
      </c>
      <c r="CO6" s="27">
        <f t="shared" si="8"/>
        <v>88.51</v>
      </c>
      <c r="CP6" s="27">
        <f t="shared" si="8"/>
        <v>83.11</v>
      </c>
      <c r="CQ6" s="27">
        <f t="shared" si="8"/>
        <v>92.53</v>
      </c>
      <c r="CR6" s="27">
        <f t="shared" si="8"/>
        <v>65.28</v>
      </c>
      <c r="CS6" s="27">
        <f t="shared" si="8"/>
        <v>64.92</v>
      </c>
      <c r="CT6" s="27">
        <f t="shared" si="8"/>
        <v>64.14</v>
      </c>
      <c r="CU6" s="27">
        <f t="shared" si="8"/>
        <v>63.71</v>
      </c>
      <c r="CV6" s="27">
        <f t="shared" si="8"/>
        <v>64.95</v>
      </c>
      <c r="CW6" s="23" t="str">
        <f>IF(CW7="","",IF(CW7="-","【-】","【"&amp;SUBSTITUTE(TEXT(CW7,"#,##0.00"),"-","△")&amp;"】"))</f>
        <v>【60.13】</v>
      </c>
      <c r="CX6" s="27">
        <f t="shared" ref="CX6:DG6" si="9">IF(CX7="",NA(),CX7)</f>
        <v>92.7</v>
      </c>
      <c r="CY6" s="27">
        <f t="shared" si="9"/>
        <v>92.9</v>
      </c>
      <c r="CZ6" s="27">
        <f t="shared" si="9"/>
        <v>93</v>
      </c>
      <c r="DA6" s="27">
        <f t="shared" si="9"/>
        <v>93.1</v>
      </c>
      <c r="DB6" s="27">
        <f t="shared" si="9"/>
        <v>93.2</v>
      </c>
      <c r="DC6" s="27">
        <f t="shared" si="9"/>
        <v>92.72</v>
      </c>
      <c r="DD6" s="27">
        <f t="shared" si="9"/>
        <v>92.88</v>
      </c>
      <c r="DE6" s="27">
        <f t="shared" si="9"/>
        <v>92.9</v>
      </c>
      <c r="DF6" s="27">
        <f t="shared" si="9"/>
        <v>92.89</v>
      </c>
      <c r="DG6" s="27">
        <f t="shared" si="9"/>
        <v>93.08</v>
      </c>
      <c r="DH6" s="23" t="str">
        <f>IF(DH7="","",IF(DH7="-","【-】","【"&amp;SUBSTITUTE(TEXT(DH7,"#,##0.00"),"-","△")&amp;"】"))</f>
        <v>【96.00】</v>
      </c>
      <c r="DI6" s="27">
        <f t="shared" ref="DI6:DR6" si="10">IF(DI7="",NA(),DI7)</f>
        <v>10.27</v>
      </c>
      <c r="DJ6" s="27">
        <f t="shared" si="10"/>
        <v>14.17</v>
      </c>
      <c r="DK6" s="27">
        <f t="shared" si="10"/>
        <v>17.2</v>
      </c>
      <c r="DL6" s="27">
        <f t="shared" si="10"/>
        <v>21.42</v>
      </c>
      <c r="DM6" s="27">
        <f t="shared" si="10"/>
        <v>24.39</v>
      </c>
      <c r="DN6" s="27">
        <f t="shared" si="10"/>
        <v>23.79</v>
      </c>
      <c r="DO6" s="27">
        <f t="shared" si="10"/>
        <v>25.66</v>
      </c>
      <c r="DP6" s="27">
        <f t="shared" si="10"/>
        <v>27.46</v>
      </c>
      <c r="DQ6" s="27">
        <f t="shared" si="10"/>
        <v>29.93</v>
      </c>
      <c r="DR6" s="27">
        <f t="shared" si="10"/>
        <v>31.89</v>
      </c>
      <c r="DS6" s="23" t="str">
        <f>IF(DS7="","",IF(DS7="-","【-】","【"&amp;SUBSTITUTE(TEXT(DS7,"#,##0.00"),"-","△")&amp;"】"))</f>
        <v>【42.20】</v>
      </c>
      <c r="DT6" s="27">
        <f t="shared" ref="DT6:EC6" si="11">IF(DT7="",NA(),DT7)</f>
        <v>6.43</v>
      </c>
      <c r="DU6" s="27">
        <f t="shared" si="11"/>
        <v>6.53</v>
      </c>
      <c r="DV6" s="27">
        <f t="shared" si="11"/>
        <v>8.49</v>
      </c>
      <c r="DW6" s="27">
        <f t="shared" si="11"/>
        <v>13.21</v>
      </c>
      <c r="DX6" s="27">
        <f t="shared" si="11"/>
        <v>16.04</v>
      </c>
      <c r="DY6" s="27">
        <f t="shared" si="11"/>
        <v>1.22</v>
      </c>
      <c r="DZ6" s="27">
        <f t="shared" si="11"/>
        <v>1.61</v>
      </c>
      <c r="EA6" s="27">
        <f t="shared" si="11"/>
        <v>2.08</v>
      </c>
      <c r="EB6" s="27">
        <f t="shared" si="11"/>
        <v>2.74</v>
      </c>
      <c r="EC6" s="27">
        <f t="shared" si="11"/>
        <v>3.24</v>
      </c>
      <c r="ED6" s="23" t="str">
        <f>IF(ED7="","",IF(ED7="-","【-】","【"&amp;SUBSTITUTE(TEXT(ED7,"#,##0.00"),"-","△")&amp;"】"))</f>
        <v>【9.46】</v>
      </c>
      <c r="EE6" s="27">
        <f t="shared" ref="EE6:EN6" si="12">IF(EE7="",NA(),EE7)</f>
        <v>0.08</v>
      </c>
      <c r="EF6" s="27">
        <f t="shared" si="12"/>
        <v>0.18</v>
      </c>
      <c r="EG6" s="27">
        <f t="shared" si="12"/>
        <v>0.27</v>
      </c>
      <c r="EH6" s="27">
        <f t="shared" si="12"/>
        <v>0.15</v>
      </c>
      <c r="EI6" s="27">
        <f t="shared" si="12"/>
        <v>0.06</v>
      </c>
      <c r="EJ6" s="27">
        <f t="shared" si="12"/>
        <v>0.09</v>
      </c>
      <c r="EK6" s="27">
        <f t="shared" si="12"/>
        <v>0.17</v>
      </c>
      <c r="EL6" s="27">
        <f t="shared" si="12"/>
        <v>0.13</v>
      </c>
      <c r="EM6" s="27">
        <f t="shared" si="12"/>
        <v>0.06</v>
      </c>
      <c r="EN6" s="27">
        <f t="shared" si="12"/>
        <v>0.08</v>
      </c>
      <c r="EO6" s="23" t="str">
        <f>IF(EO7="","",IF(EO7="-","【-】","【"&amp;SUBSTITUTE(TEXT(EO7,"#,##0.00"),"-","△")&amp;"】"))</f>
        <v>【0.19】</v>
      </c>
    </row>
    <row r="7" spans="1:148" s="13" customFormat="1" x14ac:dyDescent="0.2">
      <c r="A7" s="14"/>
      <c r="B7" s="20">
        <v>2024</v>
      </c>
      <c r="C7" s="20">
        <v>122106</v>
      </c>
      <c r="D7" s="20">
        <v>46</v>
      </c>
      <c r="E7" s="20">
        <v>17</v>
      </c>
      <c r="F7" s="20">
        <v>1</v>
      </c>
      <c r="G7" s="20">
        <v>0</v>
      </c>
      <c r="H7" s="20" t="s">
        <v>96</v>
      </c>
      <c r="I7" s="20" t="s">
        <v>97</v>
      </c>
      <c r="J7" s="20" t="s">
        <v>98</v>
      </c>
      <c r="K7" s="20" t="s">
        <v>99</v>
      </c>
      <c r="L7" s="20" t="s">
        <v>100</v>
      </c>
      <c r="M7" s="20" t="s">
        <v>101</v>
      </c>
      <c r="N7" s="24" t="s">
        <v>102</v>
      </c>
      <c r="O7" s="24">
        <v>76.459999999999994</v>
      </c>
      <c r="P7" s="24">
        <v>35.72</v>
      </c>
      <c r="Q7" s="24">
        <v>69.61</v>
      </c>
      <c r="R7" s="24">
        <v>3080</v>
      </c>
      <c r="S7" s="24">
        <v>85861</v>
      </c>
      <c r="T7" s="24">
        <v>99.92</v>
      </c>
      <c r="U7" s="24">
        <v>859.3</v>
      </c>
      <c r="V7" s="24">
        <v>30583</v>
      </c>
      <c r="W7" s="24">
        <v>8.25</v>
      </c>
      <c r="X7" s="24">
        <v>3707.03</v>
      </c>
      <c r="Y7" s="24">
        <v>110.83</v>
      </c>
      <c r="Z7" s="24">
        <v>110.87</v>
      </c>
      <c r="AA7" s="24">
        <v>105.63</v>
      </c>
      <c r="AB7" s="24">
        <v>109.1</v>
      </c>
      <c r="AC7" s="24">
        <v>107.62</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70.12</v>
      </c>
      <c r="AV7" s="24">
        <v>75.64</v>
      </c>
      <c r="AW7" s="24">
        <v>78.290000000000006</v>
      </c>
      <c r="AX7" s="24">
        <v>97.75</v>
      </c>
      <c r="AY7" s="24">
        <v>99.6</v>
      </c>
      <c r="AZ7" s="24">
        <v>67.930000000000007</v>
      </c>
      <c r="BA7" s="24">
        <v>68.53</v>
      </c>
      <c r="BB7" s="24">
        <v>69.180000000000007</v>
      </c>
      <c r="BC7" s="24">
        <v>76.319999999999993</v>
      </c>
      <c r="BD7" s="24">
        <v>80.33</v>
      </c>
      <c r="BE7" s="24">
        <v>82.75</v>
      </c>
      <c r="BF7" s="24">
        <v>484.09</v>
      </c>
      <c r="BG7" s="24">
        <v>496.5</v>
      </c>
      <c r="BH7" s="24">
        <v>480.33</v>
      </c>
      <c r="BI7" s="24">
        <v>466.74</v>
      </c>
      <c r="BJ7" s="24">
        <v>402.12</v>
      </c>
      <c r="BK7" s="24">
        <v>857.88</v>
      </c>
      <c r="BL7" s="24">
        <v>825.1</v>
      </c>
      <c r="BM7" s="24">
        <v>789.87</v>
      </c>
      <c r="BN7" s="24">
        <v>749.43</v>
      </c>
      <c r="BO7" s="24">
        <v>698.04</v>
      </c>
      <c r="BP7" s="24">
        <v>602.55999999999995</v>
      </c>
      <c r="BQ7" s="24">
        <v>147.86000000000001</v>
      </c>
      <c r="BR7" s="24">
        <v>140.85</v>
      </c>
      <c r="BS7" s="24">
        <v>129.12</v>
      </c>
      <c r="BT7" s="24">
        <v>132.13999999999999</v>
      </c>
      <c r="BU7" s="24">
        <v>125.65</v>
      </c>
      <c r="BV7" s="24">
        <v>94.97</v>
      </c>
      <c r="BW7" s="24">
        <v>97.07</v>
      </c>
      <c r="BX7" s="24">
        <v>98.06</v>
      </c>
      <c r="BY7" s="24">
        <v>98.46</v>
      </c>
      <c r="BZ7" s="24">
        <v>97.98</v>
      </c>
      <c r="CA7" s="24">
        <v>97.94</v>
      </c>
      <c r="CB7" s="24">
        <v>117.02</v>
      </c>
      <c r="CC7" s="24">
        <v>123.04</v>
      </c>
      <c r="CD7" s="24">
        <v>134.77000000000001</v>
      </c>
      <c r="CE7" s="24">
        <v>132.41999999999999</v>
      </c>
      <c r="CF7" s="24">
        <v>139.76</v>
      </c>
      <c r="CG7" s="24">
        <v>159.49</v>
      </c>
      <c r="CH7" s="24">
        <v>157.81</v>
      </c>
      <c r="CI7" s="24">
        <v>157.37</v>
      </c>
      <c r="CJ7" s="24">
        <v>157.44999999999999</v>
      </c>
      <c r="CK7" s="24">
        <v>159.75</v>
      </c>
      <c r="CL7" s="24">
        <v>140.97999999999999</v>
      </c>
      <c r="CM7" s="24">
        <v>90.62</v>
      </c>
      <c r="CN7" s="24">
        <v>91.62</v>
      </c>
      <c r="CO7" s="24">
        <v>88.51</v>
      </c>
      <c r="CP7" s="24">
        <v>83.11</v>
      </c>
      <c r="CQ7" s="24">
        <v>92.53</v>
      </c>
      <c r="CR7" s="24">
        <v>65.28</v>
      </c>
      <c r="CS7" s="24">
        <v>64.92</v>
      </c>
      <c r="CT7" s="24">
        <v>64.14</v>
      </c>
      <c r="CU7" s="24">
        <v>63.71</v>
      </c>
      <c r="CV7" s="24">
        <v>64.95</v>
      </c>
      <c r="CW7" s="24">
        <v>60.13</v>
      </c>
      <c r="CX7" s="24">
        <v>92.7</v>
      </c>
      <c r="CY7" s="24">
        <v>92.9</v>
      </c>
      <c r="CZ7" s="24">
        <v>93</v>
      </c>
      <c r="DA7" s="24">
        <v>93.1</v>
      </c>
      <c r="DB7" s="24">
        <v>93.2</v>
      </c>
      <c r="DC7" s="24">
        <v>92.72</v>
      </c>
      <c r="DD7" s="24">
        <v>92.88</v>
      </c>
      <c r="DE7" s="24">
        <v>92.9</v>
      </c>
      <c r="DF7" s="24">
        <v>92.89</v>
      </c>
      <c r="DG7" s="24">
        <v>93.08</v>
      </c>
      <c r="DH7" s="24">
        <v>96</v>
      </c>
      <c r="DI7" s="24">
        <v>10.27</v>
      </c>
      <c r="DJ7" s="24">
        <v>14.17</v>
      </c>
      <c r="DK7" s="24">
        <v>17.2</v>
      </c>
      <c r="DL7" s="24">
        <v>21.42</v>
      </c>
      <c r="DM7" s="24">
        <v>24.39</v>
      </c>
      <c r="DN7" s="24">
        <v>23.79</v>
      </c>
      <c r="DO7" s="24">
        <v>25.66</v>
      </c>
      <c r="DP7" s="24">
        <v>27.46</v>
      </c>
      <c r="DQ7" s="24">
        <v>29.93</v>
      </c>
      <c r="DR7" s="24">
        <v>31.89</v>
      </c>
      <c r="DS7" s="24">
        <v>42.2</v>
      </c>
      <c r="DT7" s="24">
        <v>6.43</v>
      </c>
      <c r="DU7" s="24">
        <v>6.53</v>
      </c>
      <c r="DV7" s="24">
        <v>8.49</v>
      </c>
      <c r="DW7" s="24">
        <v>13.21</v>
      </c>
      <c r="DX7" s="24">
        <v>16.04</v>
      </c>
      <c r="DY7" s="24">
        <v>1.22</v>
      </c>
      <c r="DZ7" s="24">
        <v>1.61</v>
      </c>
      <c r="EA7" s="24">
        <v>2.08</v>
      </c>
      <c r="EB7" s="24">
        <v>2.74</v>
      </c>
      <c r="EC7" s="24">
        <v>3.24</v>
      </c>
      <c r="ED7" s="24">
        <v>9.4600000000000009</v>
      </c>
      <c r="EE7" s="24">
        <v>0.08</v>
      </c>
      <c r="EF7" s="24">
        <v>0.18</v>
      </c>
      <c r="EG7" s="24">
        <v>0.27</v>
      </c>
      <c r="EH7" s="24">
        <v>0.15</v>
      </c>
      <c r="EI7" s="24">
        <v>0.06</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15" t="s">
        <v>63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2">
      <c r="B11">
        <v>22</v>
      </c>
      <c r="C11">
        <v>21</v>
      </c>
      <c r="D11">
        <v>20</v>
      </c>
      <c r="E11">
        <v>19</v>
      </c>
      <c r="F11">
        <v>18</v>
      </c>
      <c r="G11" t="s">
        <v>46</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cp:lastPrinted>2026-01-23T10:20:49Z</cp:lastPrinted>
  <dcterms:created xsi:type="dcterms:W3CDTF">2025-12-23T05:59:06Z</dcterms:created>
  <dcterms:modified xsi:type="dcterms:W3CDTF">2026-02-16T05:35:23Z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2026-01-16T04:52:33Z</vt:filetime>
  </property>
</Properties>
</file>