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B59662DA-F779-408F-939C-94F272605E7B}" xr6:coauthVersionLast="47" xr6:coauthVersionMax="47" xr10:uidLastSave="{00000000-0000-0000-0000-000000000000}"/>
  <workbookProtection workbookAlgorithmName="SHA-512" workbookHashValue="uGS8dYdyERUG5ndVRCD048hrjEZoc0DAielkVSow4ZjugqDlPRFEEtORmPXd8Mxh/BejNcAL6hLXx+eImuhIHg==" workbookSaltValue="XrHDEapLsAAeJHNdwWPbug=="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LT78" i="4" s="1"/>
  <c r="DG7" i="5"/>
  <c r="DF7" i="5"/>
  <c r="DE7" i="5"/>
  <c r="DD7" i="5"/>
  <c r="DC7" i="5"/>
  <c r="LT77" i="4" s="1"/>
  <c r="DB7" i="5"/>
  <c r="DA7" i="5"/>
  <c r="CZ7" i="5"/>
  <c r="CN7" i="5"/>
  <c r="CV76" i="4" s="1"/>
  <c r="CM7" i="5"/>
  <c r="BZ7" i="5"/>
  <c r="MA53" i="4" s="1"/>
  <c r="BY7" i="5"/>
  <c r="LH53" i="4" s="1"/>
  <c r="BX7" i="5"/>
  <c r="BW7" i="5"/>
  <c r="BV7" i="5"/>
  <c r="JC53" i="4" s="1"/>
  <c r="BU7" i="5"/>
  <c r="BT7" i="5"/>
  <c r="LH52" i="4" s="1"/>
  <c r="BS7" i="5"/>
  <c r="KO52" i="4" s="1"/>
  <c r="BR7" i="5"/>
  <c r="BQ7" i="5"/>
  <c r="BO7" i="5"/>
  <c r="HJ53" i="4" s="1"/>
  <c r="BN7" i="5"/>
  <c r="BM7" i="5"/>
  <c r="BL7" i="5"/>
  <c r="FE53" i="4" s="1"/>
  <c r="BK7" i="5"/>
  <c r="EL53" i="4" s="1"/>
  <c r="BJ7" i="5"/>
  <c r="BI7" i="5"/>
  <c r="BH7" i="5"/>
  <c r="BG7" i="5"/>
  <c r="FE52" i="4" s="1"/>
  <c r="BF7" i="5"/>
  <c r="BD7" i="5"/>
  <c r="BC7" i="5"/>
  <c r="BB7" i="5"/>
  <c r="BG53" i="4" s="1"/>
  <c r="BA7" i="5"/>
  <c r="AZ7" i="5"/>
  <c r="AY7" i="5"/>
  <c r="CS52" i="4" s="1"/>
  <c r="AX7" i="5"/>
  <c r="AW7" i="5"/>
  <c r="AV7" i="5"/>
  <c r="AN52" i="4" s="1"/>
  <c r="AU7" i="5"/>
  <c r="AS7" i="5"/>
  <c r="HJ32" i="4" s="1"/>
  <c r="AR7" i="5"/>
  <c r="AQ7" i="5"/>
  <c r="FX32" i="4" s="1"/>
  <c r="AP7" i="5"/>
  <c r="AO7" i="5"/>
  <c r="AN7" i="5"/>
  <c r="AM7" i="5"/>
  <c r="AL7" i="5"/>
  <c r="FX31" i="4" s="1"/>
  <c r="AK7" i="5"/>
  <c r="FE31" i="4" s="1"/>
  <c r="AJ7" i="5"/>
  <c r="AH7" i="5"/>
  <c r="AG7" i="5"/>
  <c r="AF7" i="5"/>
  <c r="BG32" i="4" s="1"/>
  <c r="AE7" i="5"/>
  <c r="AD7" i="5"/>
  <c r="AC7" i="5"/>
  <c r="AB7" i="5"/>
  <c r="AA7" i="5"/>
  <c r="Z7" i="5"/>
  <c r="Y7" i="5"/>
  <c r="U31" i="4" s="1"/>
  <c r="X7" i="5"/>
  <c r="W7" i="5"/>
  <c r="V7" i="5"/>
  <c r="HX10" i="4" s="1"/>
  <c r="U7" i="5"/>
  <c r="T7" i="5"/>
  <c r="JQ8" i="4" s="1"/>
  <c r="S7" i="5"/>
  <c r="R7" i="5"/>
  <c r="Q7" i="5"/>
  <c r="P7" i="5"/>
  <c r="O7" i="5"/>
  <c r="N7" i="5"/>
  <c r="FJ8" i="4" s="1"/>
  <c r="M7" i="5"/>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MI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KO53" i="4"/>
  <c r="JV53" i="4"/>
  <c r="GQ53" i="4"/>
  <c r="FX53" i="4"/>
  <c r="CS53" i="4"/>
  <c r="BZ53" i="4"/>
  <c r="AN53" i="4"/>
  <c r="U53" i="4"/>
  <c r="MA52" i="4"/>
  <c r="JV52" i="4"/>
  <c r="JC52" i="4"/>
  <c r="HJ52" i="4"/>
  <c r="GQ52" i="4"/>
  <c r="FX52" i="4"/>
  <c r="EL52" i="4"/>
  <c r="BZ52" i="4"/>
  <c r="BG52" i="4"/>
  <c r="U52" i="4"/>
  <c r="LH32" i="4"/>
  <c r="KO32" i="4"/>
  <c r="JV32" i="4"/>
  <c r="GQ32" i="4"/>
  <c r="FE32" i="4"/>
  <c r="EL32" i="4"/>
  <c r="CS32" i="4"/>
  <c r="BZ32" i="4"/>
  <c r="AN32" i="4"/>
  <c r="U32" i="4"/>
  <c r="MA31" i="4"/>
  <c r="LH31" i="4"/>
  <c r="KO31" i="4"/>
  <c r="JV31" i="4"/>
  <c r="JC31" i="4"/>
  <c r="HJ31" i="4"/>
  <c r="GQ31" i="4"/>
  <c r="EL31" i="4"/>
  <c r="CS31" i="4"/>
  <c r="BZ31" i="4"/>
  <c r="BG31" i="4"/>
  <c r="AN31" i="4"/>
  <c r="LJ10" i="4"/>
  <c r="JQ10" i="4"/>
  <c r="DU10" i="4"/>
  <c r="CF10" i="4"/>
  <c r="B10" i="4"/>
  <c r="LJ8" i="4"/>
  <c r="HX8" i="4"/>
  <c r="DU8" i="4"/>
  <c r="AQ8" i="4"/>
  <c r="MA30" i="4" l="1"/>
  <c r="IT76" i="4"/>
  <c r="CS51" i="4"/>
  <c r="HJ30" i="4"/>
  <c r="CS30" i="4"/>
  <c r="BZ76" i="4"/>
  <c r="MA51" i="4"/>
  <c r="MI76" i="4"/>
  <c r="HJ51" i="4"/>
  <c r="C11" i="5"/>
  <c r="D11" i="5"/>
  <c r="E11" i="5"/>
  <c r="B11" i="5"/>
  <c r="AV76" i="4" l="1"/>
  <c r="KO51" i="4"/>
  <c r="LE76" i="4"/>
  <c r="FX51" i="4"/>
  <c r="KO30" i="4"/>
  <c r="HP76" i="4"/>
  <c r="BG51" i="4"/>
  <c r="FX30" i="4"/>
  <c r="BG30" i="4"/>
  <c r="AN30" i="4"/>
  <c r="AG76" i="4"/>
  <c r="JV51" i="4"/>
  <c r="FE51" i="4"/>
  <c r="JV30" i="4"/>
  <c r="HA76" i="4"/>
  <c r="AN51" i="4"/>
  <c r="FE30" i="4"/>
  <c r="KP76" i="4"/>
  <c r="BK76" i="4"/>
  <c r="LT76" i="4"/>
  <c r="GQ51" i="4"/>
  <c r="LH30" i="4"/>
  <c r="IE76" i="4"/>
  <c r="BZ51" i="4"/>
  <c r="GQ30" i="4"/>
  <c r="BZ30" i="4"/>
  <c r="LH51" i="4"/>
  <c r="EL51" i="4"/>
  <c r="GL76" i="4"/>
  <c r="U51" i="4"/>
  <c r="EL30" i="4"/>
  <c r="U30" i="4"/>
  <c r="R76" i="4"/>
  <c r="JC51" i="4"/>
  <c r="KA76" i="4"/>
  <c r="JC30"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<sst xmlns="http://schemas.openxmlformats.org/spreadsheetml/2006/main" count="278" uniqueCount="134">
  <si>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</si>
  <si>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</si>
  <si>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</si>
  <si>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</si>
  <si>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</si>
  <si>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</si>
  <si>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</si>
  <si>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</si>
  <si>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</si>
  <si>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</si>
  <si>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</si>
  <si>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</si>
  <si>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</si>
  <si>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</si>
  <si>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</si>
  <si>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</si>
  <si>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</si>
  <si>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</si>
  <si>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</si>
  <si>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</si>
  <si>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</si>
  <si>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</si>
  <si>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</si>
  <si>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</si>
  <si>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</si>
  <si>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</si>
  <si>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</si>
  <si>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</si>
  <si>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</si>
  <si>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</si>
  <si>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</si>
  <si>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</si>
  <si>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</si>
  <si>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</si>
  <si>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</si>
  <si>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</si>
  <si>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</si>
  <si>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</si>
  <si>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</si>
  <si>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</si>
  <si>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</si>
  <si>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</si>
  <si>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</si>
  <si>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</si>
  <si>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</si>
  <si>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</si>
  <si>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</si>
  <si>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</si>
  <si>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</si>
  <si>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</si>
  <si>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</si>
  <si>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</si>
  <si>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</si>
  <si>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</si>
  <si>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</si>
  <si>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</si>
  <si>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</si>
  <si>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</si>
  <si>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</si>
  <si>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</si>
  <si>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</si>
  <si>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</si>
  <si>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</si>
  <si>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</si>
  <si>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</si>
  <si>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</si>
  <si>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</si>
  <si>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</si>
  <si>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</si>
  <si>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</si>
  <si>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</si>
  <si>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</si>
  <si>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</si>
  <si>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</si>
  <si>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</si>
  <si>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</si>
  <si>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</si>
  <si>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</si>
  <si>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</si>
  <si>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</si>
  <si>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</si>
  <si>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</si>
  <si>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</si>
  <si>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</si>
  <si>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</si>
  <si>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</si>
  <si>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</si>
  <si>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</si>
  <si>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</si>
  <si>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</si>
  <si>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</si>
  <si>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</si>
  <si>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</si>
  <si>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</si>
  <si>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</si>
  <si>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</si>
  <si>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</si>
  <si>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</si>
  <si>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</si>
  <si>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</si>
  <si>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</si>
  <si>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当該値(N-2)</t>
    <phoneticPr fontId="5"/>
  </si>
  <si>
    <t>当該値(N-4)</t>
    <phoneticPr fontId="5"/>
  </si>
  <si>
    <t>当該値(N-3)</t>
    <phoneticPr fontId="5"/>
  </si>
  <si>
    <t>当該値(N)</t>
    <phoneticPr fontId="5"/>
  </si>
  <si>
    <t>当該値(N-4)</t>
    <phoneticPr fontId="5"/>
  </si>
  <si>
    <t>当該値(N-3)</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</si>
  <si>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</si>
  <si>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</si>
  <si>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</si>
  <si>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</si>
  <si>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</si>
  <si>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</si>
  <si>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千葉県　松戸市</t>
  </si>
  <si>
    <t>松戸駅西口地下駐車場</t>
  </si>
  <si>
    <t>法非適用</t>
  </si>
  <si>
    <t>駐車場整備事業</t>
  </si>
  <si>
    <t>-</t>
  </si>
  <si>
    <t>Ａ２Ｂ１</t>
  </si>
  <si>
    <t>非設置</t>
  </si>
  <si>
    <t>該当数値なし</t>
  </si>
  <si>
    <t>都市計画駐車場 届出駐車場</t>
  </si>
  <si>
    <t>駅</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</si>
  <si>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</si>
  <si>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</si>
  <si>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</si>
  <si>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</si>
  <si>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</si>
  <si>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</si>
  <si>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</si>
  <si>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資産等の状況としては、建設に伴う貸付金及び起債の償還が、平成17年度をもって終了しているものの、供用開始から40年が経過し、施設の老朽化が進んでおり、設備更新を計画的に進めている。</t>
    <rPh sb="57" eb="58">
      <t>ネン</t>
    </rPh>
    <phoneticPr fontId="5"/>
  </si>
  <si>
    <t>　利用状況についてはコロナ禍の影響により一時的に落ち込んだものの、令和3年度以降は利用台数が回復傾向にあり、利用水準は概ね安定して推移している。
　また、類似施設平均値との比較においても、適正な稼働率を維持しているといえる。</t>
    <rPh sb="1" eb="5">
      <t>リヨウジョウキョウ</t>
    </rPh>
    <rPh sb="13" eb="14">
      <t>カ</t>
    </rPh>
    <rPh sb="15" eb="17">
      <t>エイキョウ</t>
    </rPh>
    <rPh sb="20" eb="23">
      <t>イチジテキ</t>
    </rPh>
    <rPh sb="24" eb="25">
      <t>オ</t>
    </rPh>
    <rPh sb="26" eb="27">
      <t>コ</t>
    </rPh>
    <rPh sb="33" eb="35">
      <t>レイワ</t>
    </rPh>
    <rPh sb="36" eb="37">
      <t>ネン</t>
    </rPh>
    <rPh sb="37" eb="38">
      <t>ド</t>
    </rPh>
    <rPh sb="38" eb="40">
      <t>イコウ</t>
    </rPh>
    <rPh sb="41" eb="45">
      <t>リヨウダイスウ</t>
    </rPh>
    <rPh sb="46" eb="50">
      <t>カイフクケイコウ</t>
    </rPh>
    <rPh sb="54" eb="58">
      <t>リヨウスイジュン</t>
    </rPh>
    <rPh sb="59" eb="60">
      <t>オオム</t>
    </rPh>
    <rPh sb="61" eb="63">
      <t>アンテイ</t>
    </rPh>
    <rPh sb="65" eb="67">
      <t>スイイ</t>
    </rPh>
    <phoneticPr fontId="5"/>
  </si>
  <si>
    <t>建設に伴う貸付金及び起債の償還が、平成17年度をもって終了し、以後、一般会計からの繰入に依存せず、独立採算性の原則に基づいた事業運営を行っている。
　また、供用開始から40年が経過し、設備更新を進めているが、料金収入で賄えない事業費については、繰越金を一部充当しており、繰越金を含めた実質収支は、安定的に黒字を計上している。
　しかしながら、今後は昨今の社会経済情勢の変化による物価高騰や人件費の増加による委託料の上昇、老朽化による多大な修繕料が見込まれ、経営環境は厳しさを増すと予想される。このような状況を踏まえ、令和7年度7月には料金改定を実施しており、その効果も注視しつつ、引き続き収支状況の検証や更なる経営改善に向けた取組を検討することで、中長期的視点に立った経営を行っていく。</t>
    <rPh sb="86" eb="87">
      <t>ネン</t>
    </rPh>
    <rPh sb="251" eb="253">
      <t>ジョウキョウ</t>
    </rPh>
    <rPh sb="254" eb="255">
      <t>フ</t>
    </rPh>
    <rPh sb="258" eb="260">
      <t>レイワ</t>
    </rPh>
    <rPh sb="261" eb="263">
      <t>ネンド</t>
    </rPh>
    <rPh sb="264" eb="265">
      <t>ガツ</t>
    </rPh>
    <rPh sb="267" eb="271">
      <t>リョウキンカイテイ</t>
    </rPh>
    <rPh sb="272" eb="274">
      <t>ジッシ</t>
    </rPh>
    <rPh sb="281" eb="283">
      <t>コウカ</t>
    </rPh>
    <rPh sb="284" eb="286">
      <t>チュウシ</t>
    </rPh>
    <rPh sb="290" eb="291">
      <t>ヒ</t>
    </rPh>
    <rPh sb="292" eb="293">
      <t>ツヅ</t>
    </rPh>
    <phoneticPr fontId="5"/>
  </si>
  <si>
    <t>　①収益的収支比率については、令和3年から5年にかけてほぼ横ばいであり、収支構造としては概ね安定的に推移している。令和6年度は123.1％と上昇しているが、これは利用状況の回復や経費の執行状況等により、収益が増加した結果である。
④売上高ＧＯＰ比率及び⑤ＥＢＩＴＤＡについても、同様の理由から、令和3年度以降はいずれも安定した水準で推移し令和6年度は上昇している。
②他会計補助金比率及び③駐車場台数一台あたりの他会計補助金額については、0％を維持しており、一般会計からの繰入に依存せず、独立採算性の原則に基づいた事業運営を行っている。</t>
    <rPh sb="10" eb="12">
      <t>ヒリツ</t>
    </rPh>
    <rPh sb="13" eb="15">
      <t>ジョジョ</t>
    </rPh>
    <rPh sb="17" eb="19">
      <t>カイフク</t>
    </rPh>
    <rPh sb="22" eb="23">
      <t>ネン</t>
    </rPh>
    <rPh sb="29" eb="30">
      <t>ヨコ</t>
    </rPh>
    <rPh sb="40" eb="42">
      <t>ジョウショウ</t>
    </rPh>
    <rPh sb="51" eb="55">
      <t>リヨウジョウキョウ</t>
    </rPh>
    <rPh sb="56" eb="58">
      <t>カイフク</t>
    </rPh>
    <rPh sb="59" eb="61">
      <t>ケイヒ</t>
    </rPh>
    <rPh sb="62" eb="64">
      <t>シッコウ</t>
    </rPh>
    <rPh sb="64" eb="66">
      <t>ジョウキョウ</t>
    </rPh>
    <rPh sb="66" eb="67">
      <t>トウ</t>
    </rPh>
    <rPh sb="71" eb="73">
      <t>シュウエキ</t>
    </rPh>
    <rPh sb="74" eb="76">
      <t>ヒヨウ</t>
    </rPh>
    <rPh sb="77" eb="79">
      <t>ウワマワ</t>
    </rPh>
    <rPh sb="81" eb="83">
      <t>ケッカ</t>
    </rPh>
    <rPh sb="104" eb="106">
      <t>ゾウカ</t>
    </rPh>
    <rPh sb="159" eb="161">
      <t>アンテイ</t>
    </rPh>
    <rPh sb="163" eb="165">
      <t>スイジュン</t>
    </rPh>
    <rPh sb="166" eb="168">
      <t>スイイ</t>
    </rPh>
    <rPh sb="169" eb="171">
      <t>レイワ</t>
    </rPh>
    <rPh sb="172" eb="174">
      <t>ネンド</t>
    </rPh>
    <rPh sb="175" eb="177">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</si>
</sst>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158.19999999999999</c:v>
                </c:pt>
                <c:pt idx="1">
                  <c:v>119.2</c:v>
                </c:pt>
                <c:pt idx="2">
                  <c:v>115.1</c:v>
                </c:pt>
                <c:pt idx="3">
                  <c:v>111.2</c:v>
                </c:pt>
                <c:pt idx="4">
                  <c:v>123.1</c:v>
                </c:pt>
              </c:numCache>
            </c:numRef>
          </c:val>
          <c:extLst>
            <c:ext xmlns:c16="http://schemas.microsoft.com/office/drawing/2014/chart" uri="{C3380CC4-5D6E-409C-BE32-E72D297353CC}">
              <c16:uniqueId val="{00000000-42E5-4CE9-BA85-2D4AA3A4AF4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42E5-4CE9-BA85-2D4AA3A4AF4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62F-4225-A190-E91B3DEA3AF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C62F-4225-A190-E91B3DEA3AF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EC79-4E43-B68C-FDA4AFB941E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C79-4E43-B68C-FDA4AFB941E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1D2C-4AB7-AE23-2F2E85A4575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D2C-4AB7-AE23-2F2E85A4575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A5D-4D4C-85F6-059B0DBE7B8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EA5D-4D4C-85F6-059B0DBE7B8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3BA-437D-9AC5-D1154FA68BF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13BA-437D-9AC5-D1154FA68BF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400.7</c:v>
                </c:pt>
                <c:pt idx="1">
                  <c:v>412.7</c:v>
                </c:pt>
                <c:pt idx="2">
                  <c:v>427.6</c:v>
                </c:pt>
                <c:pt idx="3">
                  <c:v>409.7</c:v>
                </c:pt>
                <c:pt idx="4">
                  <c:v>416.4</c:v>
                </c:pt>
              </c:numCache>
            </c:numRef>
          </c:val>
          <c:extLst>
            <c:ext xmlns:c16="http://schemas.microsoft.com/office/drawing/2014/chart" uri="{C3380CC4-5D6E-409C-BE32-E72D297353CC}">
              <c16:uniqueId val="{00000000-B138-4B55-9ED8-4EE1AEB6A85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B138-4B55-9ED8-4EE1AEB6A85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33.6</c:v>
                </c:pt>
                <c:pt idx="1">
                  <c:v>16.100000000000001</c:v>
                </c:pt>
                <c:pt idx="2">
                  <c:v>12.8</c:v>
                </c:pt>
                <c:pt idx="3">
                  <c:v>10</c:v>
                </c:pt>
                <c:pt idx="4">
                  <c:v>18.600000000000001</c:v>
                </c:pt>
              </c:numCache>
            </c:numRef>
          </c:val>
          <c:extLst>
            <c:ext xmlns:c16="http://schemas.microsoft.com/office/drawing/2014/chart" uri="{C3380CC4-5D6E-409C-BE32-E72D297353CC}">
              <c16:uniqueId val="{00000000-A890-405A-B45F-A5861E2A634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A890-405A-B45F-A5861E2A634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30603</c:v>
                </c:pt>
                <c:pt idx="1">
                  <c:v>14136</c:v>
                </c:pt>
                <c:pt idx="2">
                  <c:v>12535</c:v>
                </c:pt>
                <c:pt idx="3">
                  <c:v>9834</c:v>
                </c:pt>
                <c:pt idx="4">
                  <c:v>19274</c:v>
                </c:pt>
              </c:numCache>
            </c:numRef>
          </c:val>
          <c:extLst>
            <c:ext xmlns:c16="http://schemas.microsoft.com/office/drawing/2014/chart" uri="{C3380CC4-5D6E-409C-BE32-E72D297353CC}">
              <c16:uniqueId val="{00000000-A6B7-4889-B56C-42EC49A1A4F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A6B7-4889-B56C-42EC49A1A4F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千葉県松戸市　松戸駅西口地下駐車場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7226</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134</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133</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158.19999999999999</v>
      </c>
      <c r="V31" s="116"/>
      <c r="W31" s="116"/>
      <c r="X31" s="116"/>
      <c r="Y31" s="116"/>
      <c r="Z31" s="116"/>
      <c r="AA31" s="116"/>
      <c r="AB31" s="116"/>
      <c r="AC31" s="116"/>
      <c r="AD31" s="116"/>
      <c r="AE31" s="116"/>
      <c r="AF31" s="116"/>
      <c r="AG31" s="116"/>
      <c r="AH31" s="116"/>
      <c r="AI31" s="116"/>
      <c r="AJ31" s="116"/>
      <c r="AK31" s="116"/>
      <c r="AL31" s="116"/>
      <c r="AM31" s="116"/>
      <c r="AN31" s="116">
        <f>データ!Z7</f>
        <v>119.2</v>
      </c>
      <c r="AO31" s="116"/>
      <c r="AP31" s="116"/>
      <c r="AQ31" s="116"/>
      <c r="AR31" s="116"/>
      <c r="AS31" s="116"/>
      <c r="AT31" s="116"/>
      <c r="AU31" s="116"/>
      <c r="AV31" s="116"/>
      <c r="AW31" s="116"/>
      <c r="AX31" s="116"/>
      <c r="AY31" s="116"/>
      <c r="AZ31" s="116"/>
      <c r="BA31" s="116"/>
      <c r="BB31" s="116"/>
      <c r="BC31" s="116"/>
      <c r="BD31" s="116"/>
      <c r="BE31" s="116"/>
      <c r="BF31" s="116"/>
      <c r="BG31" s="116">
        <f>データ!AA7</f>
        <v>115.1</v>
      </c>
      <c r="BH31" s="116"/>
      <c r="BI31" s="116"/>
      <c r="BJ31" s="116"/>
      <c r="BK31" s="116"/>
      <c r="BL31" s="116"/>
      <c r="BM31" s="116"/>
      <c r="BN31" s="116"/>
      <c r="BO31" s="116"/>
      <c r="BP31" s="116"/>
      <c r="BQ31" s="116"/>
      <c r="BR31" s="116"/>
      <c r="BS31" s="116"/>
      <c r="BT31" s="116"/>
      <c r="BU31" s="116"/>
      <c r="BV31" s="116"/>
      <c r="BW31" s="116"/>
      <c r="BX31" s="116"/>
      <c r="BY31" s="116"/>
      <c r="BZ31" s="116">
        <f>データ!AB7</f>
        <v>111.2</v>
      </c>
      <c r="CA31" s="116"/>
      <c r="CB31" s="116"/>
      <c r="CC31" s="116"/>
      <c r="CD31" s="116"/>
      <c r="CE31" s="116"/>
      <c r="CF31" s="116"/>
      <c r="CG31" s="116"/>
      <c r="CH31" s="116"/>
      <c r="CI31" s="116"/>
      <c r="CJ31" s="116"/>
      <c r="CK31" s="116"/>
      <c r="CL31" s="116"/>
      <c r="CM31" s="116"/>
      <c r="CN31" s="116"/>
      <c r="CO31" s="116"/>
      <c r="CP31" s="116"/>
      <c r="CQ31" s="116"/>
      <c r="CR31" s="116"/>
      <c r="CS31" s="116">
        <f>データ!AC7</f>
        <v>123.1</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400.7</v>
      </c>
      <c r="JD31" s="111"/>
      <c r="JE31" s="111"/>
      <c r="JF31" s="111"/>
      <c r="JG31" s="111"/>
      <c r="JH31" s="111"/>
      <c r="JI31" s="111"/>
      <c r="JJ31" s="111"/>
      <c r="JK31" s="111"/>
      <c r="JL31" s="111"/>
      <c r="JM31" s="111"/>
      <c r="JN31" s="111"/>
      <c r="JO31" s="111"/>
      <c r="JP31" s="111"/>
      <c r="JQ31" s="111"/>
      <c r="JR31" s="111"/>
      <c r="JS31" s="111"/>
      <c r="JT31" s="111"/>
      <c r="JU31" s="112"/>
      <c r="JV31" s="110">
        <f>データ!DL7</f>
        <v>412.7</v>
      </c>
      <c r="JW31" s="111"/>
      <c r="JX31" s="111"/>
      <c r="JY31" s="111"/>
      <c r="JZ31" s="111"/>
      <c r="KA31" s="111"/>
      <c r="KB31" s="111"/>
      <c r="KC31" s="111"/>
      <c r="KD31" s="111"/>
      <c r="KE31" s="111"/>
      <c r="KF31" s="111"/>
      <c r="KG31" s="111"/>
      <c r="KH31" s="111"/>
      <c r="KI31" s="111"/>
      <c r="KJ31" s="111"/>
      <c r="KK31" s="111"/>
      <c r="KL31" s="111"/>
      <c r="KM31" s="111"/>
      <c r="KN31" s="112"/>
      <c r="KO31" s="110">
        <f>データ!DM7</f>
        <v>427.6</v>
      </c>
      <c r="KP31" s="111"/>
      <c r="KQ31" s="111"/>
      <c r="KR31" s="111"/>
      <c r="KS31" s="111"/>
      <c r="KT31" s="111"/>
      <c r="KU31" s="111"/>
      <c r="KV31" s="111"/>
      <c r="KW31" s="111"/>
      <c r="KX31" s="111"/>
      <c r="KY31" s="111"/>
      <c r="KZ31" s="111"/>
      <c r="LA31" s="111"/>
      <c r="LB31" s="111"/>
      <c r="LC31" s="111"/>
      <c r="LD31" s="111"/>
      <c r="LE31" s="111"/>
      <c r="LF31" s="111"/>
      <c r="LG31" s="112"/>
      <c r="LH31" s="110">
        <f>データ!DN7</f>
        <v>409.7</v>
      </c>
      <c r="LI31" s="111"/>
      <c r="LJ31" s="111"/>
      <c r="LK31" s="111"/>
      <c r="LL31" s="111"/>
      <c r="LM31" s="111"/>
      <c r="LN31" s="111"/>
      <c r="LO31" s="111"/>
      <c r="LP31" s="111"/>
      <c r="LQ31" s="111"/>
      <c r="LR31" s="111"/>
      <c r="LS31" s="111"/>
      <c r="LT31" s="111"/>
      <c r="LU31" s="111"/>
      <c r="LV31" s="111"/>
      <c r="LW31" s="111"/>
      <c r="LX31" s="111"/>
      <c r="LY31" s="111"/>
      <c r="LZ31" s="112"/>
      <c r="MA31" s="110">
        <f>データ!DO7</f>
        <v>416.4</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111.3</v>
      </c>
      <c r="V32" s="116"/>
      <c r="W32" s="116"/>
      <c r="X32" s="116"/>
      <c r="Y32" s="116"/>
      <c r="Z32" s="116"/>
      <c r="AA32" s="116"/>
      <c r="AB32" s="116"/>
      <c r="AC32" s="116"/>
      <c r="AD32" s="116"/>
      <c r="AE32" s="116"/>
      <c r="AF32" s="116"/>
      <c r="AG32" s="116"/>
      <c r="AH32" s="116"/>
      <c r="AI32" s="116"/>
      <c r="AJ32" s="116"/>
      <c r="AK32" s="116"/>
      <c r="AL32" s="116"/>
      <c r="AM32" s="116"/>
      <c r="AN32" s="116">
        <f>データ!AE7</f>
        <v>158.80000000000001</v>
      </c>
      <c r="AO32" s="116"/>
      <c r="AP32" s="116"/>
      <c r="AQ32" s="116"/>
      <c r="AR32" s="116"/>
      <c r="AS32" s="116"/>
      <c r="AT32" s="116"/>
      <c r="AU32" s="116"/>
      <c r="AV32" s="116"/>
      <c r="AW32" s="116"/>
      <c r="AX32" s="116"/>
      <c r="AY32" s="116"/>
      <c r="AZ32" s="116"/>
      <c r="BA32" s="116"/>
      <c r="BB32" s="116"/>
      <c r="BC32" s="116"/>
      <c r="BD32" s="116"/>
      <c r="BE32" s="116"/>
      <c r="BF32" s="116"/>
      <c r="BG32" s="116">
        <f>データ!AF7</f>
        <v>120.9</v>
      </c>
      <c r="BH32" s="116"/>
      <c r="BI32" s="116"/>
      <c r="BJ32" s="116"/>
      <c r="BK32" s="116"/>
      <c r="BL32" s="116"/>
      <c r="BM32" s="116"/>
      <c r="BN32" s="116"/>
      <c r="BO32" s="116"/>
      <c r="BP32" s="116"/>
      <c r="BQ32" s="116"/>
      <c r="BR32" s="116"/>
      <c r="BS32" s="116"/>
      <c r="BT32" s="116"/>
      <c r="BU32" s="116"/>
      <c r="BV32" s="116"/>
      <c r="BW32" s="116"/>
      <c r="BX32" s="116"/>
      <c r="BY32" s="116"/>
      <c r="BZ32" s="116">
        <f>データ!AG7</f>
        <v>123.1</v>
      </c>
      <c r="CA32" s="116"/>
      <c r="CB32" s="116"/>
      <c r="CC32" s="116"/>
      <c r="CD32" s="116"/>
      <c r="CE32" s="116"/>
      <c r="CF32" s="116"/>
      <c r="CG32" s="116"/>
      <c r="CH32" s="116"/>
      <c r="CI32" s="116"/>
      <c r="CJ32" s="116"/>
      <c r="CK32" s="116"/>
      <c r="CL32" s="116"/>
      <c r="CM32" s="116"/>
      <c r="CN32" s="116"/>
      <c r="CO32" s="116"/>
      <c r="CP32" s="116"/>
      <c r="CQ32" s="116"/>
      <c r="CR32" s="116"/>
      <c r="CS32" s="116">
        <f>データ!AH7</f>
        <v>116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v>
      </c>
      <c r="EM32" s="116"/>
      <c r="EN32" s="116"/>
      <c r="EO32" s="116"/>
      <c r="EP32" s="116"/>
      <c r="EQ32" s="116"/>
      <c r="ER32" s="116"/>
      <c r="ES32" s="116"/>
      <c r="ET32" s="116"/>
      <c r="EU32" s="116"/>
      <c r="EV32" s="116"/>
      <c r="EW32" s="116"/>
      <c r="EX32" s="116"/>
      <c r="EY32" s="116"/>
      <c r="EZ32" s="116"/>
      <c r="FA32" s="116"/>
      <c r="FB32" s="116"/>
      <c r="FC32" s="116"/>
      <c r="FD32" s="116"/>
      <c r="FE32" s="116">
        <f>データ!AP7</f>
        <v>8.6</v>
      </c>
      <c r="FF32" s="116"/>
      <c r="FG32" s="116"/>
      <c r="FH32" s="116"/>
      <c r="FI32" s="116"/>
      <c r="FJ32" s="116"/>
      <c r="FK32" s="116"/>
      <c r="FL32" s="116"/>
      <c r="FM32" s="116"/>
      <c r="FN32" s="116"/>
      <c r="FO32" s="116"/>
      <c r="FP32" s="116"/>
      <c r="FQ32" s="116"/>
      <c r="FR32" s="116"/>
      <c r="FS32" s="116"/>
      <c r="FT32" s="116"/>
      <c r="FU32" s="116"/>
      <c r="FV32" s="116"/>
      <c r="FW32" s="116"/>
      <c r="FX32" s="116">
        <f>データ!AQ7</f>
        <v>7.6</v>
      </c>
      <c r="FY32" s="116"/>
      <c r="FZ32" s="116"/>
      <c r="GA32" s="116"/>
      <c r="GB32" s="116"/>
      <c r="GC32" s="116"/>
      <c r="GD32" s="116"/>
      <c r="GE32" s="116"/>
      <c r="GF32" s="116"/>
      <c r="GG32" s="116"/>
      <c r="GH32" s="116"/>
      <c r="GI32" s="116"/>
      <c r="GJ32" s="116"/>
      <c r="GK32" s="116"/>
      <c r="GL32" s="116"/>
      <c r="GM32" s="116"/>
      <c r="GN32" s="116"/>
      <c r="GO32" s="116"/>
      <c r="GP32" s="116"/>
      <c r="GQ32" s="116">
        <f>データ!AR7</f>
        <v>6.6</v>
      </c>
      <c r="GR32" s="116"/>
      <c r="GS32" s="116"/>
      <c r="GT32" s="116"/>
      <c r="GU32" s="116"/>
      <c r="GV32" s="116"/>
      <c r="GW32" s="116"/>
      <c r="GX32" s="116"/>
      <c r="GY32" s="116"/>
      <c r="GZ32" s="116"/>
      <c r="HA32" s="116"/>
      <c r="HB32" s="116"/>
      <c r="HC32" s="116"/>
      <c r="HD32" s="116"/>
      <c r="HE32" s="116"/>
      <c r="HF32" s="116"/>
      <c r="HG32" s="116"/>
      <c r="HH32" s="116"/>
      <c r="HI32" s="116"/>
      <c r="HJ32" s="116">
        <f>データ!AS7</f>
        <v>5.6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153.80000000000001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163.5</v>
      </c>
      <c r="JW32" s="111"/>
      <c r="JX32" s="111"/>
      <c r="JY32" s="111"/>
      <c r="JZ32" s="111"/>
      <c r="KA32" s="111"/>
      <c r="KB32" s="111"/>
      <c r="KC32" s="111"/>
      <c r="KD32" s="111"/>
      <c r="KE32" s="111"/>
      <c r="KF32" s="111"/>
      <c r="KG32" s="111"/>
      <c r="KH32" s="111"/>
      <c r="KI32" s="111"/>
      <c r="KJ32" s="111"/>
      <c r="KK32" s="111"/>
      <c r="KL32" s="111"/>
      <c r="KM32" s="111"/>
      <c r="KN32" s="112"/>
      <c r="KO32" s="110">
        <f>データ!DR7</f>
        <v>178.3</v>
      </c>
      <c r="KP32" s="111"/>
      <c r="KQ32" s="111"/>
      <c r="KR32" s="111"/>
      <c r="KS32" s="111"/>
      <c r="KT32" s="111"/>
      <c r="KU32" s="111"/>
      <c r="KV32" s="111"/>
      <c r="KW32" s="111"/>
      <c r="KX32" s="111"/>
      <c r="KY32" s="111"/>
      <c r="KZ32" s="111"/>
      <c r="LA32" s="111"/>
      <c r="LB32" s="111"/>
      <c r="LC32" s="111"/>
      <c r="LD32" s="111"/>
      <c r="LE32" s="111"/>
      <c r="LF32" s="111"/>
      <c r="LG32" s="112"/>
      <c r="LH32" s="110">
        <f>データ!DS7</f>
        <v>181.9</v>
      </c>
      <c r="LI32" s="111"/>
      <c r="LJ32" s="111"/>
      <c r="LK32" s="111"/>
      <c r="LL32" s="111"/>
      <c r="LM32" s="111"/>
      <c r="LN32" s="111"/>
      <c r="LO32" s="111"/>
      <c r="LP32" s="111"/>
      <c r="LQ32" s="111"/>
      <c r="LR32" s="111"/>
      <c r="LS32" s="111"/>
      <c r="LT32" s="111"/>
      <c r="LU32" s="111"/>
      <c r="LV32" s="111"/>
      <c r="LW32" s="111"/>
      <c r="LX32" s="111"/>
      <c r="LY32" s="111"/>
      <c r="LZ32" s="112"/>
      <c r="MA32" s="110">
        <f>データ!DT7</f>
        <v>184.5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33.6</v>
      </c>
      <c r="EM52" s="116"/>
      <c r="EN52" s="116"/>
      <c r="EO52" s="116"/>
      <c r="EP52" s="116"/>
      <c r="EQ52" s="116"/>
      <c r="ER52" s="116"/>
      <c r="ES52" s="116"/>
      <c r="ET52" s="116"/>
      <c r="EU52" s="116"/>
      <c r="EV52" s="116"/>
      <c r="EW52" s="116"/>
      <c r="EX52" s="116"/>
      <c r="EY52" s="116"/>
      <c r="EZ52" s="116"/>
      <c r="FA52" s="116"/>
      <c r="FB52" s="116"/>
      <c r="FC52" s="116"/>
      <c r="FD52" s="116"/>
      <c r="FE52" s="116">
        <f>データ!BG7</f>
        <v>16.100000000000001</v>
      </c>
      <c r="FF52" s="116"/>
      <c r="FG52" s="116"/>
      <c r="FH52" s="116"/>
      <c r="FI52" s="116"/>
      <c r="FJ52" s="116"/>
      <c r="FK52" s="116"/>
      <c r="FL52" s="116"/>
      <c r="FM52" s="116"/>
      <c r="FN52" s="116"/>
      <c r="FO52" s="116"/>
      <c r="FP52" s="116"/>
      <c r="FQ52" s="116"/>
      <c r="FR52" s="116"/>
      <c r="FS52" s="116"/>
      <c r="FT52" s="116"/>
      <c r="FU52" s="116"/>
      <c r="FV52" s="116"/>
      <c r="FW52" s="116"/>
      <c r="FX52" s="116">
        <f>データ!BH7</f>
        <v>12.8</v>
      </c>
      <c r="FY52" s="116"/>
      <c r="FZ52" s="116"/>
      <c r="GA52" s="116"/>
      <c r="GB52" s="116"/>
      <c r="GC52" s="116"/>
      <c r="GD52" s="116"/>
      <c r="GE52" s="116"/>
      <c r="GF52" s="116"/>
      <c r="GG52" s="116"/>
      <c r="GH52" s="116"/>
      <c r="GI52" s="116"/>
      <c r="GJ52" s="116"/>
      <c r="GK52" s="116"/>
      <c r="GL52" s="116"/>
      <c r="GM52" s="116"/>
      <c r="GN52" s="116"/>
      <c r="GO52" s="116"/>
      <c r="GP52" s="116"/>
      <c r="GQ52" s="116">
        <f>データ!BI7</f>
        <v>10</v>
      </c>
      <c r="GR52" s="116"/>
      <c r="GS52" s="116"/>
      <c r="GT52" s="116"/>
      <c r="GU52" s="116"/>
      <c r="GV52" s="116"/>
      <c r="GW52" s="116"/>
      <c r="GX52" s="116"/>
      <c r="GY52" s="116"/>
      <c r="GZ52" s="116"/>
      <c r="HA52" s="116"/>
      <c r="HB52" s="116"/>
      <c r="HC52" s="116"/>
      <c r="HD52" s="116"/>
      <c r="HE52" s="116"/>
      <c r="HF52" s="116"/>
      <c r="HG52" s="116"/>
      <c r="HH52" s="116"/>
      <c r="HI52" s="116"/>
      <c r="HJ52" s="116">
        <f>データ!BJ7</f>
        <v>18.600000000000001</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30603</v>
      </c>
      <c r="JD52" s="120"/>
      <c r="JE52" s="120"/>
      <c r="JF52" s="120"/>
      <c r="JG52" s="120"/>
      <c r="JH52" s="120"/>
      <c r="JI52" s="120"/>
      <c r="JJ52" s="120"/>
      <c r="JK52" s="120"/>
      <c r="JL52" s="120"/>
      <c r="JM52" s="120"/>
      <c r="JN52" s="120"/>
      <c r="JO52" s="120"/>
      <c r="JP52" s="120"/>
      <c r="JQ52" s="120"/>
      <c r="JR52" s="120"/>
      <c r="JS52" s="120"/>
      <c r="JT52" s="120"/>
      <c r="JU52" s="120"/>
      <c r="JV52" s="120">
        <f>データ!BR7</f>
        <v>14136</v>
      </c>
      <c r="JW52" s="120"/>
      <c r="JX52" s="120"/>
      <c r="JY52" s="120"/>
      <c r="JZ52" s="120"/>
      <c r="KA52" s="120"/>
      <c r="KB52" s="120"/>
      <c r="KC52" s="120"/>
      <c r="KD52" s="120"/>
      <c r="KE52" s="120"/>
      <c r="KF52" s="120"/>
      <c r="KG52" s="120"/>
      <c r="KH52" s="120"/>
      <c r="KI52" s="120"/>
      <c r="KJ52" s="120"/>
      <c r="KK52" s="120"/>
      <c r="KL52" s="120"/>
      <c r="KM52" s="120"/>
      <c r="KN52" s="120"/>
      <c r="KO52" s="120">
        <f>データ!BS7</f>
        <v>12535</v>
      </c>
      <c r="KP52" s="120"/>
      <c r="KQ52" s="120"/>
      <c r="KR52" s="120"/>
      <c r="KS52" s="120"/>
      <c r="KT52" s="120"/>
      <c r="KU52" s="120"/>
      <c r="KV52" s="120"/>
      <c r="KW52" s="120"/>
      <c r="KX52" s="120"/>
      <c r="KY52" s="120"/>
      <c r="KZ52" s="120"/>
      <c r="LA52" s="120"/>
      <c r="LB52" s="120"/>
      <c r="LC52" s="120"/>
      <c r="LD52" s="120"/>
      <c r="LE52" s="120"/>
      <c r="LF52" s="120"/>
      <c r="LG52" s="120"/>
      <c r="LH52" s="120">
        <f>データ!BT7</f>
        <v>9834</v>
      </c>
      <c r="LI52" s="120"/>
      <c r="LJ52" s="120"/>
      <c r="LK52" s="120"/>
      <c r="LL52" s="120"/>
      <c r="LM52" s="120"/>
      <c r="LN52" s="120"/>
      <c r="LO52" s="120"/>
      <c r="LP52" s="120"/>
      <c r="LQ52" s="120"/>
      <c r="LR52" s="120"/>
      <c r="LS52" s="120"/>
      <c r="LT52" s="120"/>
      <c r="LU52" s="120"/>
      <c r="LV52" s="120"/>
      <c r="LW52" s="120"/>
      <c r="LX52" s="120"/>
      <c r="LY52" s="120"/>
      <c r="LZ52" s="120"/>
      <c r="MA52" s="120">
        <f>データ!BU7</f>
        <v>19274</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654</v>
      </c>
      <c r="V53" s="120"/>
      <c r="W53" s="120"/>
      <c r="X53" s="120"/>
      <c r="Y53" s="120"/>
      <c r="Z53" s="120"/>
      <c r="AA53" s="120"/>
      <c r="AB53" s="120"/>
      <c r="AC53" s="120"/>
      <c r="AD53" s="120"/>
      <c r="AE53" s="120"/>
      <c r="AF53" s="120"/>
      <c r="AG53" s="120"/>
      <c r="AH53" s="120"/>
      <c r="AI53" s="120"/>
      <c r="AJ53" s="120"/>
      <c r="AK53" s="120"/>
      <c r="AL53" s="120"/>
      <c r="AM53" s="120"/>
      <c r="AN53" s="120">
        <f>データ!BA7</f>
        <v>2466</v>
      </c>
      <c r="AO53" s="120"/>
      <c r="AP53" s="120"/>
      <c r="AQ53" s="120"/>
      <c r="AR53" s="120"/>
      <c r="AS53" s="120"/>
      <c r="AT53" s="120"/>
      <c r="AU53" s="120"/>
      <c r="AV53" s="120"/>
      <c r="AW53" s="120"/>
      <c r="AX53" s="120"/>
      <c r="AY53" s="120"/>
      <c r="AZ53" s="120"/>
      <c r="BA53" s="120"/>
      <c r="BB53" s="120"/>
      <c r="BC53" s="120"/>
      <c r="BD53" s="120"/>
      <c r="BE53" s="120"/>
      <c r="BF53" s="120"/>
      <c r="BG53" s="120">
        <f>データ!BB7</f>
        <v>58</v>
      </c>
      <c r="BH53" s="120"/>
      <c r="BI53" s="120"/>
      <c r="BJ53" s="120"/>
      <c r="BK53" s="120"/>
      <c r="BL53" s="120"/>
      <c r="BM53" s="120"/>
      <c r="BN53" s="120"/>
      <c r="BO53" s="120"/>
      <c r="BP53" s="120"/>
      <c r="BQ53" s="120"/>
      <c r="BR53" s="120"/>
      <c r="BS53" s="120"/>
      <c r="BT53" s="120"/>
      <c r="BU53" s="120"/>
      <c r="BV53" s="120"/>
      <c r="BW53" s="120"/>
      <c r="BX53" s="120"/>
      <c r="BY53" s="120"/>
      <c r="BZ53" s="120">
        <f>データ!BC7</f>
        <v>49</v>
      </c>
      <c r="CA53" s="120"/>
      <c r="CB53" s="120"/>
      <c r="CC53" s="120"/>
      <c r="CD53" s="120"/>
      <c r="CE53" s="120"/>
      <c r="CF53" s="120"/>
      <c r="CG53" s="120"/>
      <c r="CH53" s="120"/>
      <c r="CI53" s="120"/>
      <c r="CJ53" s="120"/>
      <c r="CK53" s="120"/>
      <c r="CL53" s="120"/>
      <c r="CM53" s="120"/>
      <c r="CN53" s="120"/>
      <c r="CO53" s="120"/>
      <c r="CP53" s="120"/>
      <c r="CQ53" s="120"/>
      <c r="CR53" s="120"/>
      <c r="CS53" s="120">
        <f>データ!BD7</f>
        <v>25</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-81</v>
      </c>
      <c r="EM53" s="116"/>
      <c r="EN53" s="116"/>
      <c r="EO53" s="116"/>
      <c r="EP53" s="116"/>
      <c r="EQ53" s="116"/>
      <c r="ER53" s="116"/>
      <c r="ES53" s="116"/>
      <c r="ET53" s="116"/>
      <c r="EU53" s="116"/>
      <c r="EV53" s="116"/>
      <c r="EW53" s="116"/>
      <c r="EX53" s="116"/>
      <c r="EY53" s="116"/>
      <c r="EZ53" s="116"/>
      <c r="FA53" s="116"/>
      <c r="FB53" s="116"/>
      <c r="FC53" s="116"/>
      <c r="FD53" s="116"/>
      <c r="FE53" s="116">
        <f>データ!BL7</f>
        <v>-25.1</v>
      </c>
      <c r="FF53" s="116"/>
      <c r="FG53" s="116"/>
      <c r="FH53" s="116"/>
      <c r="FI53" s="116"/>
      <c r="FJ53" s="116"/>
      <c r="FK53" s="116"/>
      <c r="FL53" s="116"/>
      <c r="FM53" s="116"/>
      <c r="FN53" s="116"/>
      <c r="FO53" s="116"/>
      <c r="FP53" s="116"/>
      <c r="FQ53" s="116"/>
      <c r="FR53" s="116"/>
      <c r="FS53" s="116"/>
      <c r="FT53" s="116"/>
      <c r="FU53" s="116"/>
      <c r="FV53" s="116"/>
      <c r="FW53" s="116"/>
      <c r="FX53" s="116">
        <f>データ!BM7</f>
        <v>-18</v>
      </c>
      <c r="FY53" s="116"/>
      <c r="FZ53" s="116"/>
      <c r="GA53" s="116"/>
      <c r="GB53" s="116"/>
      <c r="GC53" s="116"/>
      <c r="GD53" s="116"/>
      <c r="GE53" s="116"/>
      <c r="GF53" s="116"/>
      <c r="GG53" s="116"/>
      <c r="GH53" s="116"/>
      <c r="GI53" s="116"/>
      <c r="GJ53" s="116"/>
      <c r="GK53" s="116"/>
      <c r="GL53" s="116"/>
      <c r="GM53" s="116"/>
      <c r="GN53" s="116"/>
      <c r="GO53" s="116"/>
      <c r="GP53" s="116"/>
      <c r="GQ53" s="116">
        <f>データ!BN7</f>
        <v>-20.7</v>
      </c>
      <c r="GR53" s="116"/>
      <c r="GS53" s="116"/>
      <c r="GT53" s="116"/>
      <c r="GU53" s="116"/>
      <c r="GV53" s="116"/>
      <c r="GW53" s="116"/>
      <c r="GX53" s="116"/>
      <c r="GY53" s="116"/>
      <c r="GZ53" s="116"/>
      <c r="HA53" s="116"/>
      <c r="HB53" s="116"/>
      <c r="HC53" s="116"/>
      <c r="HD53" s="116"/>
      <c r="HE53" s="116"/>
      <c r="HF53" s="116"/>
      <c r="HG53" s="116"/>
      <c r="HH53" s="116"/>
      <c r="HI53" s="116"/>
      <c r="HJ53" s="116">
        <f>データ!BO7</f>
        <v>-20</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4836</v>
      </c>
      <c r="JD53" s="120"/>
      <c r="JE53" s="120"/>
      <c r="JF53" s="120"/>
      <c r="JG53" s="120"/>
      <c r="JH53" s="120"/>
      <c r="JI53" s="120"/>
      <c r="JJ53" s="120"/>
      <c r="JK53" s="120"/>
      <c r="JL53" s="120"/>
      <c r="JM53" s="120"/>
      <c r="JN53" s="120"/>
      <c r="JO53" s="120"/>
      <c r="JP53" s="120"/>
      <c r="JQ53" s="120"/>
      <c r="JR53" s="120"/>
      <c r="JS53" s="120"/>
      <c r="JT53" s="120"/>
      <c r="JU53" s="120"/>
      <c r="JV53" s="120">
        <f>データ!BW7</f>
        <v>37213</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15316</v>
      </c>
      <c r="LI53" s="120"/>
      <c r="LJ53" s="120"/>
      <c r="LK53" s="120"/>
      <c r="LL53" s="120"/>
      <c r="LM53" s="120"/>
      <c r="LN53" s="120"/>
      <c r="LO53" s="120"/>
      <c r="LP53" s="120"/>
      <c r="LQ53" s="120"/>
      <c r="LR53" s="120"/>
      <c r="LS53" s="120"/>
      <c r="LT53" s="120"/>
      <c r="LU53" s="120"/>
      <c r="LV53" s="120"/>
      <c r="LW53" s="120"/>
      <c r="LX53" s="120"/>
      <c r="LY53" s="120"/>
      <c r="LZ53" s="120"/>
      <c r="MA53" s="120">
        <f>データ!BZ7</f>
        <v>8831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132</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3280186</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477517</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88</v>
      </c>
      <c r="KB78" s="111"/>
      <c r="KC78" s="111"/>
      <c r="KD78" s="111"/>
      <c r="KE78" s="111"/>
      <c r="KF78" s="111"/>
      <c r="KG78" s="111"/>
      <c r="KH78" s="111"/>
      <c r="KI78" s="111"/>
      <c r="KJ78" s="111"/>
      <c r="KK78" s="111"/>
      <c r="KL78" s="111"/>
      <c r="KM78" s="111"/>
      <c r="KN78" s="111"/>
      <c r="KO78" s="112"/>
      <c r="KP78" s="110">
        <f>データ!DF7</f>
        <v>77.3</v>
      </c>
      <c r="KQ78" s="111"/>
      <c r="KR78" s="111"/>
      <c r="KS78" s="111"/>
      <c r="KT78" s="111"/>
      <c r="KU78" s="111"/>
      <c r="KV78" s="111"/>
      <c r="KW78" s="111"/>
      <c r="KX78" s="111"/>
      <c r="KY78" s="111"/>
      <c r="KZ78" s="111"/>
      <c r="LA78" s="111"/>
      <c r="LB78" s="111"/>
      <c r="LC78" s="111"/>
      <c r="LD78" s="112"/>
      <c r="LE78" s="110">
        <f>データ!DG7</f>
        <v>51.8</v>
      </c>
      <c r="LF78" s="111"/>
      <c r="LG78" s="111"/>
      <c r="LH78" s="111"/>
      <c r="LI78" s="111"/>
      <c r="LJ78" s="111"/>
      <c r="LK78" s="111"/>
      <c r="LL78" s="111"/>
      <c r="LM78" s="111"/>
      <c r="LN78" s="111"/>
      <c r="LO78" s="111"/>
      <c r="LP78" s="111"/>
      <c r="LQ78" s="111"/>
      <c r="LR78" s="111"/>
      <c r="LS78" s="112"/>
      <c r="LT78" s="110">
        <f>データ!DH7</f>
        <v>45.3</v>
      </c>
      <c r="LU78" s="111"/>
      <c r="LV78" s="111"/>
      <c r="LW78" s="111"/>
      <c r="LX78" s="111"/>
      <c r="LY78" s="111"/>
      <c r="LZ78" s="111"/>
      <c r="MA78" s="111"/>
      <c r="MB78" s="111"/>
      <c r="MC78" s="111"/>
      <c r="MD78" s="111"/>
      <c r="ME78" s="111"/>
      <c r="MF78" s="111"/>
      <c r="MG78" s="111"/>
      <c r="MH78" s="112"/>
      <c r="MI78" s="110">
        <f>データ!DI7</f>
        <v>30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1jMXuuu4nY6nfJiKjg7YhTjWINed8rOljX3t5sRg+RtiPeW+2Yk6Wnn8sZ+0pW/MxqCw8wJh9B8j3Hd3pYGMdg==" saltValue="cgVwmb3FTqT2yoVC882Lp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100</v>
      </c>
      <c r="AN5" s="47" t="s">
        <v>93</v>
      </c>
      <c r="AO5" s="47" t="s">
        <v>94</v>
      </c>
      <c r="AP5" s="47" t="s">
        <v>95</v>
      </c>
      <c r="AQ5" s="47" t="s">
        <v>96</v>
      </c>
      <c r="AR5" s="47" t="s">
        <v>97</v>
      </c>
      <c r="AS5" s="47" t="s">
        <v>98</v>
      </c>
      <c r="AT5" s="47" t="s">
        <v>99</v>
      </c>
      <c r="AU5" s="47" t="s">
        <v>89</v>
      </c>
      <c r="AV5" s="47" t="s">
        <v>90</v>
      </c>
      <c r="AW5" s="47" t="s">
        <v>101</v>
      </c>
      <c r="AX5" s="47" t="s">
        <v>92</v>
      </c>
      <c r="AY5" s="47" t="s">
        <v>93</v>
      </c>
      <c r="AZ5" s="47" t="s">
        <v>94</v>
      </c>
      <c r="BA5" s="47" t="s">
        <v>95</v>
      </c>
      <c r="BB5" s="47" t="s">
        <v>96</v>
      </c>
      <c r="BC5" s="47" t="s">
        <v>97</v>
      </c>
      <c r="BD5" s="47" t="s">
        <v>98</v>
      </c>
      <c r="BE5" s="47" t="s">
        <v>99</v>
      </c>
      <c r="BF5" s="47" t="s">
        <v>102</v>
      </c>
      <c r="BG5" s="47" t="s">
        <v>103</v>
      </c>
      <c r="BH5" s="47" t="s">
        <v>101</v>
      </c>
      <c r="BI5" s="47" t="s">
        <v>100</v>
      </c>
      <c r="BJ5" s="47" t="s">
        <v>104</v>
      </c>
      <c r="BK5" s="47" t="s">
        <v>94</v>
      </c>
      <c r="BL5" s="47" t="s">
        <v>95</v>
      </c>
      <c r="BM5" s="47" t="s">
        <v>96</v>
      </c>
      <c r="BN5" s="47" t="s">
        <v>97</v>
      </c>
      <c r="BO5" s="47" t="s">
        <v>98</v>
      </c>
      <c r="BP5" s="47" t="s">
        <v>99</v>
      </c>
      <c r="BQ5" s="47" t="s">
        <v>105</v>
      </c>
      <c r="BR5" s="47" t="s">
        <v>106</v>
      </c>
      <c r="BS5" s="47" t="s">
        <v>101</v>
      </c>
      <c r="BT5" s="47" t="s">
        <v>92</v>
      </c>
      <c r="BU5" s="47" t="s">
        <v>93</v>
      </c>
      <c r="BV5" s="47" t="s">
        <v>94</v>
      </c>
      <c r="BW5" s="47" t="s">
        <v>95</v>
      </c>
      <c r="BX5" s="47" t="s">
        <v>96</v>
      </c>
      <c r="BY5" s="47" t="s">
        <v>97</v>
      </c>
      <c r="BZ5" s="47" t="s">
        <v>98</v>
      </c>
      <c r="CA5" s="47" t="s">
        <v>99</v>
      </c>
      <c r="CB5" s="47" t="s">
        <v>89</v>
      </c>
      <c r="CC5" s="47" t="s">
        <v>106</v>
      </c>
      <c r="CD5" s="47" t="s">
        <v>91</v>
      </c>
      <c r="CE5" s="47" t="s">
        <v>100</v>
      </c>
      <c r="CF5" s="47" t="s">
        <v>107</v>
      </c>
      <c r="CG5" s="47" t="s">
        <v>94</v>
      </c>
      <c r="CH5" s="47" t="s">
        <v>95</v>
      </c>
      <c r="CI5" s="47" t="s">
        <v>96</v>
      </c>
      <c r="CJ5" s="47" t="s">
        <v>97</v>
      </c>
      <c r="CK5" s="47" t="s">
        <v>98</v>
      </c>
      <c r="CL5" s="47" t="s">
        <v>99</v>
      </c>
      <c r="CM5" s="145"/>
      <c r="CN5" s="145"/>
      <c r="CO5" s="47" t="s">
        <v>102</v>
      </c>
      <c r="CP5" s="47" t="s">
        <v>106</v>
      </c>
      <c r="CQ5" s="47" t="s">
        <v>101</v>
      </c>
      <c r="CR5" s="47" t="s">
        <v>92</v>
      </c>
      <c r="CS5" s="47" t="s">
        <v>93</v>
      </c>
      <c r="CT5" s="47" t="s">
        <v>94</v>
      </c>
      <c r="CU5" s="47" t="s">
        <v>95</v>
      </c>
      <c r="CV5" s="47" t="s">
        <v>96</v>
      </c>
      <c r="CW5" s="47" t="s">
        <v>97</v>
      </c>
      <c r="CX5" s="47" t="s">
        <v>98</v>
      </c>
      <c r="CY5" s="47" t="s">
        <v>99</v>
      </c>
      <c r="CZ5" s="47" t="s">
        <v>102</v>
      </c>
      <c r="DA5" s="47" t="s">
        <v>106</v>
      </c>
      <c r="DB5" s="47" t="s">
        <v>91</v>
      </c>
      <c r="DC5" s="47" t="s">
        <v>92</v>
      </c>
      <c r="DD5" s="47" t="s">
        <v>93</v>
      </c>
      <c r="DE5" s="47" t="s">
        <v>94</v>
      </c>
      <c r="DF5" s="47" t="s">
        <v>95</v>
      </c>
      <c r="DG5" s="47" t="s">
        <v>96</v>
      </c>
      <c r="DH5" s="47" t="s">
        <v>97</v>
      </c>
      <c r="DI5" s="47" t="s">
        <v>98</v>
      </c>
      <c r="DJ5" s="47" t="s">
        <v>35</v>
      </c>
      <c r="DK5" s="47" t="s">
        <v>89</v>
      </c>
      <c r="DL5" s="47" t="s">
        <v>106</v>
      </c>
      <c r="DM5" s="47" t="s">
        <v>91</v>
      </c>
      <c r="DN5" s="47" t="s">
        <v>92</v>
      </c>
      <c r="DO5" s="47" t="s">
        <v>93</v>
      </c>
      <c r="DP5" s="47" t="s">
        <v>94</v>
      </c>
      <c r="DQ5" s="47" t="s">
        <v>95</v>
      </c>
      <c r="DR5" s="47" t="s">
        <v>96</v>
      </c>
      <c r="DS5" s="47" t="s">
        <v>97</v>
      </c>
      <c r="DT5" s="47" t="s">
        <v>98</v>
      </c>
      <c r="DU5" s="47" t="s">
        <v>99</v>
      </c>
    </row>
    <row r="6" spans="1:125" s="54" customFormat="1" x14ac:dyDescent="0.2">
      <c r="A6" s="37" t="s">
        <v>108</v>
      </c>
      <c r="B6" s="48">
        <f>B8</f>
        <v>2024</v>
      </c>
      <c r="C6" s="48">
        <f t="shared" ref="C6:X6" si="1">C8</f>
        <v>122076</v>
      </c>
      <c r="D6" s="48">
        <f t="shared" si="1"/>
        <v>47</v>
      </c>
      <c r="E6" s="48">
        <f t="shared" si="1"/>
        <v>14</v>
      </c>
      <c r="F6" s="48">
        <f t="shared" si="1"/>
        <v>0</v>
      </c>
      <c r="G6" s="48">
        <f t="shared" si="1"/>
        <v>1</v>
      </c>
      <c r="H6" s="48" t="str">
        <f>SUBSTITUTE(H8,"　","")</f>
        <v>千葉県松戸市</v>
      </c>
      <c r="I6" s="48" t="str">
        <f t="shared" si="1"/>
        <v>松戸駅西口地下駐車場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 届出駐車場</v>
      </c>
      <c r="Q6" s="50" t="str">
        <f t="shared" si="1"/>
        <v>-</v>
      </c>
      <c r="R6" s="51">
        <f t="shared" si="1"/>
        <v>40</v>
      </c>
      <c r="S6" s="50" t="str">
        <f t="shared" si="1"/>
        <v>駅</v>
      </c>
      <c r="T6" s="50" t="str">
        <f t="shared" si="1"/>
        <v>有</v>
      </c>
      <c r="U6" s="51">
        <f t="shared" si="1"/>
        <v>7226</v>
      </c>
      <c r="V6" s="51">
        <f t="shared" si="1"/>
        <v>134</v>
      </c>
      <c r="W6" s="51">
        <f t="shared" si="1"/>
        <v>300</v>
      </c>
      <c r="X6" s="50" t="str">
        <f t="shared" si="1"/>
        <v>無</v>
      </c>
      <c r="Y6" s="52">
        <f>IF(Y8="-",NA(),Y8)</f>
        <v>158.19999999999999</v>
      </c>
      <c r="Z6" s="52">
        <f t="shared" ref="Z6:AH6" si="2">IF(Z8="-",NA(),Z8)</f>
        <v>119.2</v>
      </c>
      <c r="AA6" s="52">
        <f t="shared" si="2"/>
        <v>115.1</v>
      </c>
      <c r="AB6" s="52">
        <f t="shared" si="2"/>
        <v>111.2</v>
      </c>
      <c r="AC6" s="52">
        <f t="shared" si="2"/>
        <v>123.1</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33.6</v>
      </c>
      <c r="BG6" s="52">
        <f t="shared" ref="BG6:BO6" si="5">IF(BG8="-",NA(),BG8)</f>
        <v>16.100000000000001</v>
      </c>
      <c r="BH6" s="52">
        <f t="shared" si="5"/>
        <v>12.8</v>
      </c>
      <c r="BI6" s="52">
        <f t="shared" si="5"/>
        <v>10</v>
      </c>
      <c r="BJ6" s="52">
        <f t="shared" si="5"/>
        <v>18.600000000000001</v>
      </c>
      <c r="BK6" s="52">
        <f t="shared" si="5"/>
        <v>-81</v>
      </c>
      <c r="BL6" s="52">
        <f t="shared" si="5"/>
        <v>-25.1</v>
      </c>
      <c r="BM6" s="52">
        <f t="shared" si="5"/>
        <v>-18</v>
      </c>
      <c r="BN6" s="52">
        <f t="shared" si="5"/>
        <v>-20.7</v>
      </c>
      <c r="BO6" s="52">
        <f t="shared" si="5"/>
        <v>-20</v>
      </c>
      <c r="BP6" s="49" t="str">
        <f>IF(BP8="-","",IF(BP8="-","【-】","【"&amp;SUBSTITUTE(TEXT(BP8,"#,##0.0"),"-","△")&amp;"】"))</f>
        <v>【2.0】</v>
      </c>
      <c r="BQ6" s="53">
        <f>IF(BQ8="-",NA(),BQ8)</f>
        <v>30603</v>
      </c>
      <c r="BR6" s="53">
        <f t="shared" ref="BR6:BZ6" si="6">IF(BR8="-",NA(),BR8)</f>
        <v>14136</v>
      </c>
      <c r="BS6" s="53">
        <f t="shared" si="6"/>
        <v>12535</v>
      </c>
      <c r="BT6" s="53">
        <f t="shared" si="6"/>
        <v>9834</v>
      </c>
      <c r="BU6" s="53">
        <f t="shared" si="6"/>
        <v>19274</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109</v>
      </c>
      <c r="CM6" s="51">
        <f t="shared" ref="CM6:CN6" si="7">CM8</f>
        <v>3280186</v>
      </c>
      <c r="CN6" s="51">
        <f t="shared" si="7"/>
        <v>477517</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400.7</v>
      </c>
      <c r="DL6" s="52">
        <f t="shared" ref="DL6:DT6" si="9">IF(DL8="-",NA(),DL8)</f>
        <v>412.7</v>
      </c>
      <c r="DM6" s="52">
        <f t="shared" si="9"/>
        <v>427.6</v>
      </c>
      <c r="DN6" s="52">
        <f t="shared" si="9"/>
        <v>409.7</v>
      </c>
      <c r="DO6" s="52">
        <f t="shared" si="9"/>
        <v>416.4</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2">
      <c r="A7" s="37" t="s">
        <v>111</v>
      </c>
      <c r="B7" s="48">
        <f t="shared" ref="B7:X7" si="10">B8</f>
        <v>2024</v>
      </c>
      <c r="C7" s="48">
        <f t="shared" si="10"/>
        <v>122076</v>
      </c>
      <c r="D7" s="48">
        <f t="shared" si="10"/>
        <v>47</v>
      </c>
      <c r="E7" s="48">
        <f t="shared" si="10"/>
        <v>14</v>
      </c>
      <c r="F7" s="48">
        <f t="shared" si="10"/>
        <v>0</v>
      </c>
      <c r="G7" s="48">
        <f t="shared" si="10"/>
        <v>1</v>
      </c>
      <c r="H7" s="48" t="str">
        <f t="shared" si="10"/>
        <v>千葉県　松戸市</v>
      </c>
      <c r="I7" s="48" t="str">
        <f t="shared" si="10"/>
        <v>松戸駅西口地下駐車場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 届出駐車場</v>
      </c>
      <c r="Q7" s="50" t="str">
        <f t="shared" si="10"/>
        <v>-</v>
      </c>
      <c r="R7" s="51">
        <f t="shared" si="10"/>
        <v>40</v>
      </c>
      <c r="S7" s="50" t="str">
        <f t="shared" si="10"/>
        <v>駅</v>
      </c>
      <c r="T7" s="50" t="str">
        <f t="shared" si="10"/>
        <v>有</v>
      </c>
      <c r="U7" s="51">
        <f t="shared" si="10"/>
        <v>7226</v>
      </c>
      <c r="V7" s="51">
        <f t="shared" si="10"/>
        <v>134</v>
      </c>
      <c r="W7" s="51">
        <f t="shared" si="10"/>
        <v>300</v>
      </c>
      <c r="X7" s="50" t="str">
        <f t="shared" si="10"/>
        <v>無</v>
      </c>
      <c r="Y7" s="52">
        <f>Y8</f>
        <v>158.19999999999999</v>
      </c>
      <c r="Z7" s="52">
        <f t="shared" ref="Z7:AH7" si="11">Z8</f>
        <v>119.2</v>
      </c>
      <c r="AA7" s="52">
        <f t="shared" si="11"/>
        <v>115.1</v>
      </c>
      <c r="AB7" s="52">
        <f t="shared" si="11"/>
        <v>111.2</v>
      </c>
      <c r="AC7" s="52">
        <f t="shared" si="11"/>
        <v>123.1</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33.6</v>
      </c>
      <c r="BG7" s="52">
        <f t="shared" ref="BG7:BO7" si="14">BG8</f>
        <v>16.100000000000001</v>
      </c>
      <c r="BH7" s="52">
        <f t="shared" si="14"/>
        <v>12.8</v>
      </c>
      <c r="BI7" s="52">
        <f t="shared" si="14"/>
        <v>10</v>
      </c>
      <c r="BJ7" s="52">
        <f t="shared" si="14"/>
        <v>18.600000000000001</v>
      </c>
      <c r="BK7" s="52">
        <f t="shared" si="14"/>
        <v>-81</v>
      </c>
      <c r="BL7" s="52">
        <f t="shared" si="14"/>
        <v>-25.1</v>
      </c>
      <c r="BM7" s="52">
        <f t="shared" si="14"/>
        <v>-18</v>
      </c>
      <c r="BN7" s="52">
        <f t="shared" si="14"/>
        <v>-20.7</v>
      </c>
      <c r="BO7" s="52">
        <f t="shared" si="14"/>
        <v>-20</v>
      </c>
      <c r="BP7" s="49"/>
      <c r="BQ7" s="53">
        <f>BQ8</f>
        <v>30603</v>
      </c>
      <c r="BR7" s="53">
        <f t="shared" ref="BR7:BZ7" si="15">BR8</f>
        <v>14136</v>
      </c>
      <c r="BS7" s="53">
        <f t="shared" si="15"/>
        <v>12535</v>
      </c>
      <c r="BT7" s="53">
        <f t="shared" si="15"/>
        <v>9834</v>
      </c>
      <c r="BU7" s="53">
        <f t="shared" si="15"/>
        <v>19274</v>
      </c>
      <c r="BV7" s="53">
        <f t="shared" si="15"/>
        <v>4836</v>
      </c>
      <c r="BW7" s="53">
        <f t="shared" si="15"/>
        <v>37213</v>
      </c>
      <c r="BX7" s="53">
        <f t="shared" si="15"/>
        <v>17293</v>
      </c>
      <c r="BY7" s="53">
        <f t="shared" si="15"/>
        <v>15316</v>
      </c>
      <c r="BZ7" s="53">
        <f t="shared" si="15"/>
        <v>8831</v>
      </c>
      <c r="CA7" s="51"/>
      <c r="CB7" s="52" t="s">
        <v>112</v>
      </c>
      <c r="CC7" s="52" t="s">
        <v>112</v>
      </c>
      <c r="CD7" s="52" t="s">
        <v>112</v>
      </c>
      <c r="CE7" s="52" t="s">
        <v>112</v>
      </c>
      <c r="CF7" s="52" t="s">
        <v>112</v>
      </c>
      <c r="CG7" s="52" t="s">
        <v>112</v>
      </c>
      <c r="CH7" s="52" t="s">
        <v>112</v>
      </c>
      <c r="CI7" s="52" t="s">
        <v>112</v>
      </c>
      <c r="CJ7" s="52" t="s">
        <v>112</v>
      </c>
      <c r="CK7" s="52" t="s">
        <v>110</v>
      </c>
      <c r="CL7" s="49"/>
      <c r="CM7" s="51">
        <f>CM8</f>
        <v>3280186</v>
      </c>
      <c r="CN7" s="51">
        <f>CN8</f>
        <v>477517</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400.7</v>
      </c>
      <c r="DL7" s="52">
        <f t="shared" ref="DL7:DT7" si="17">DL8</f>
        <v>412.7</v>
      </c>
      <c r="DM7" s="52">
        <f t="shared" si="17"/>
        <v>427.6</v>
      </c>
      <c r="DN7" s="52">
        <f t="shared" si="17"/>
        <v>409.7</v>
      </c>
      <c r="DO7" s="52">
        <f t="shared" si="17"/>
        <v>416.4</v>
      </c>
      <c r="DP7" s="52">
        <f t="shared" si="17"/>
        <v>153.80000000000001</v>
      </c>
      <c r="DQ7" s="52">
        <f t="shared" si="17"/>
        <v>163.5</v>
      </c>
      <c r="DR7" s="52">
        <f t="shared" si="17"/>
        <v>178.3</v>
      </c>
      <c r="DS7" s="52">
        <f t="shared" si="17"/>
        <v>181.9</v>
      </c>
      <c r="DT7" s="52">
        <f t="shared" si="17"/>
        <v>184.5</v>
      </c>
      <c r="DU7" s="49"/>
    </row>
    <row r="8" spans="1:125" s="54" customFormat="1" x14ac:dyDescent="0.2">
      <c r="A8" s="37"/>
      <c r="B8" s="55">
        <v>2024</v>
      </c>
      <c r="C8" s="55">
        <v>122076</v>
      </c>
      <c r="D8" s="55">
        <v>47</v>
      </c>
      <c r="E8" s="55">
        <v>14</v>
      </c>
      <c r="F8" s="55">
        <v>0</v>
      </c>
      <c r="G8" s="55">
        <v>1</v>
      </c>
      <c r="H8" s="55" t="s">
        <v>113</v>
      </c>
      <c r="I8" s="55" t="s">
        <v>114</v>
      </c>
      <c r="J8" s="55" t="s">
        <v>115</v>
      </c>
      <c r="K8" s="55" t="s">
        <v>116</v>
      </c>
      <c r="L8" s="55" t="s">
        <v>117</v>
      </c>
      <c r="M8" s="55" t="s">
        <v>118</v>
      </c>
      <c r="N8" s="55" t="s">
        <v>119</v>
      </c>
      <c r="O8" s="56" t="s">
        <v>120</v>
      </c>
      <c r="P8" s="57" t="s">
        <v>121</v>
      </c>
      <c r="Q8" s="57" t="s">
        <v>117</v>
      </c>
      <c r="R8" s="58">
        <v>40</v>
      </c>
      <c r="S8" s="57" t="s">
        <v>122</v>
      </c>
      <c r="T8" s="57" t="s">
        <v>123</v>
      </c>
      <c r="U8" s="58">
        <v>7226</v>
      </c>
      <c r="V8" s="58">
        <v>134</v>
      </c>
      <c r="W8" s="58">
        <v>300</v>
      </c>
      <c r="X8" s="57" t="s">
        <v>124</v>
      </c>
      <c r="Y8" s="59">
        <v>158.19999999999999</v>
      </c>
      <c r="Z8" s="59">
        <v>119.2</v>
      </c>
      <c r="AA8" s="59">
        <v>115.1</v>
      </c>
      <c r="AB8" s="59">
        <v>111.2</v>
      </c>
      <c r="AC8" s="59">
        <v>123.1</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33.6</v>
      </c>
      <c r="BG8" s="59">
        <v>16.100000000000001</v>
      </c>
      <c r="BH8" s="59">
        <v>12.8</v>
      </c>
      <c r="BI8" s="59">
        <v>10</v>
      </c>
      <c r="BJ8" s="59">
        <v>18.600000000000001</v>
      </c>
      <c r="BK8" s="59">
        <v>-81</v>
      </c>
      <c r="BL8" s="59">
        <v>-25.1</v>
      </c>
      <c r="BM8" s="59">
        <v>-18</v>
      </c>
      <c r="BN8" s="59">
        <v>-20.7</v>
      </c>
      <c r="BO8" s="59">
        <v>-20</v>
      </c>
      <c r="BP8" s="56">
        <v>2</v>
      </c>
      <c r="BQ8" s="60">
        <v>30603</v>
      </c>
      <c r="BR8" s="60">
        <v>14136</v>
      </c>
      <c r="BS8" s="60">
        <v>12535</v>
      </c>
      <c r="BT8" s="61">
        <v>9834</v>
      </c>
      <c r="BU8" s="61">
        <v>19274</v>
      </c>
      <c r="BV8" s="60">
        <v>4836</v>
      </c>
      <c r="BW8" s="60">
        <v>37213</v>
      </c>
      <c r="BX8" s="60">
        <v>17293</v>
      </c>
      <c r="BY8" s="60">
        <v>15316</v>
      </c>
      <c r="BZ8" s="60">
        <v>8831</v>
      </c>
      <c r="CA8" s="58">
        <v>10905</v>
      </c>
      <c r="CB8" s="59" t="s">
        <v>117</v>
      </c>
      <c r="CC8" s="59" t="s">
        <v>117</v>
      </c>
      <c r="CD8" s="59" t="s">
        <v>117</v>
      </c>
      <c r="CE8" s="59" t="s">
        <v>117</v>
      </c>
      <c r="CF8" s="59" t="s">
        <v>117</v>
      </c>
      <c r="CG8" s="59" t="s">
        <v>117</v>
      </c>
      <c r="CH8" s="59" t="s">
        <v>117</v>
      </c>
      <c r="CI8" s="59" t="s">
        <v>117</v>
      </c>
      <c r="CJ8" s="59" t="s">
        <v>117</v>
      </c>
      <c r="CK8" s="59" t="s">
        <v>117</v>
      </c>
      <c r="CL8" s="56" t="s">
        <v>117</v>
      </c>
      <c r="CM8" s="58">
        <v>3280186</v>
      </c>
      <c r="CN8" s="58">
        <v>477517</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88</v>
      </c>
      <c r="DF8" s="59">
        <v>77.3</v>
      </c>
      <c r="DG8" s="59">
        <v>51.8</v>
      </c>
      <c r="DH8" s="59">
        <v>45.3</v>
      </c>
      <c r="DI8" s="59">
        <v>30</v>
      </c>
      <c r="DJ8" s="56">
        <v>73.400000000000006</v>
      </c>
      <c r="DK8" s="59">
        <v>400.7</v>
      </c>
      <c r="DL8" s="59">
        <v>412.7</v>
      </c>
      <c r="DM8" s="59">
        <v>427.6</v>
      </c>
      <c r="DN8" s="59">
        <v>409.7</v>
      </c>
      <c r="DO8" s="59">
        <v>416.4</v>
      </c>
      <c r="DP8" s="59">
        <v>153.80000000000001</v>
      </c>
      <c r="DQ8" s="59">
        <v>163.5</v>
      </c>
      <c r="DR8" s="59">
        <v>178.3</v>
      </c>
      <c r="DS8" s="59">
        <v>181.9</v>
      </c>
      <c r="DT8" s="59">
        <v>184.5</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2025-12-12T09:27:30Z</dcterms:created>
  <dcterms:modified xsi:type="dcterms:W3CDTF">2026-03-05T03:49:33Z</dcterms:modified>
  <cp:category/>
</cp:coreProperties>
</file>