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Dstfs02\01170_市町村課$\01_所属全体フォルダ\6理財班\41-公営企業\R07\07_経営比較分析表\02 公営企業に係る経営比較分析表（令和６年度決算）の分析・公表について\04 団体から回答\02 経営比較分析表\171 下水道（公共）\"/>
    </mc:Choice>
  </mc:AlternateContent>
  <xr:revisionPtr revIDLastSave="0" documentId="13_ncr:1_{064F138A-C9DB-488B-AEB7-80157E109250}" xr6:coauthVersionLast="47" xr6:coauthVersionMax="47" xr10:uidLastSave="{00000000-0000-0000-0000-000000000000}"/>
  <workbookProtection workbookAlgorithmName="SHA-512" workbookHashValue="mPTTT/ayA+l3EYFVrD4v2JntWnfggeTDD/fCK51nSVyj/JxPzhBeazNB7CWxohMPLp69I3DDG1UfRAacWGcbmg==" workbookSaltValue="4y4GJmG6viUa10HQTN0XVA==" workbookSpinCount="100000" lockStructure="1"/>
  <bookViews>
    <workbookView xWindow="2868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BB8" i="4" s="1"/>
  <c r="T6" i="5"/>
  <c r="S6" i="5"/>
  <c r="AL8" i="4" s="1"/>
  <c r="R6" i="5"/>
  <c r="AD10" i="4" s="1"/>
  <c r="Q6" i="5"/>
  <c r="W10" i="4" s="1"/>
  <c r="P6" i="5"/>
  <c r="O6" i="5"/>
  <c r="I10" i="4" s="1"/>
  <c r="N6" i="5"/>
  <c r="B10" i="4" s="1"/>
  <c r="M6" i="5"/>
  <c r="AD8" i="4" s="1"/>
  <c r="L6" i="5"/>
  <c r="K6" i="5"/>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E85" i="4"/>
  <c r="BB10" i="4"/>
  <c r="AT10" i="4"/>
  <c r="P10" i="4"/>
  <c r="AT8" i="4"/>
  <c r="W8" i="4"/>
  <c r="P8" i="4"/>
</calcChain>
</file>

<file path=xl/sharedStrings.xml><?xml version="1.0" encoding="utf-8"?>
<sst xmlns="http://schemas.openxmlformats.org/spreadsheetml/2006/main" count="231" uniqueCount="115">
  <si>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</si>
  <si>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</si>
  <si>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</si>
  <si>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</si>
  <si>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</si>
  <si>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</si>
  <si>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</si>
  <si>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</si>
  <si>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</si>
  <si>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</si>
  <si>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</si>
  <si>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</si>
  <si>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</si>
  <si>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</si>
  <si>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</si>
  <si>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</si>
  <si>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</si>
  <si>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</si>
  <si>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</si>
  <si>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</si>
  <si>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</si>
  <si>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</si>
  <si>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</si>
  <si>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</si>
  <si>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</si>
  <si>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</si>
  <si>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</si>
  <si>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</si>
  <si>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</si>
  <si>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</si>
  <si>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</si>
  <si>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</si>
  <si>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</si>
  <si>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</si>
  <si>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</si>
  <si>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</si>
  <si>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</si>
  <si>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</si>
  <si>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</si>
  <si>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</si>
  <si>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</si>
  <si>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</si>
  <si>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</si>
  <si>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</si>
  <si>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</si>
  <si>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</si>
  <si>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</si>
  <si>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</si>
  <si>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</si>
  <si>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</si>
  <si>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</si>
  <si>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</si>
  <si>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</si>
  <si>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</si>
  <si>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</si>
  <si>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</si>
  <si>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</si>
  <si>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</si>
  <si>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</si>
  <si>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</si>
  <si>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</si>
  <si>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</si>
  <si>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</si>
  <si>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</si>
  <si>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</si>
  <si>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</si>
  <si>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</si>
  <si>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</si>
  <si>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</si>
  <si>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</si>
  <si>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</si>
  <si>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</si>
  <si>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</si>
  <si>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</si>
  <si>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</si>
  <si>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</si>
  <si>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</si>
  <si>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</si>
  <si>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</si>
  <si>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</si>
  <si>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</si>
  <si>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</si>
  <si>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</si>
  <si>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</si>
  <si>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</si>
  <si>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</si>
  <si>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</si>
  <si>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</si>
  <si>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</si>
  <si>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</si>
  <si>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</si>
  <si>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</si>
  <si>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</si>
  <si>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</si>
  <si>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</si>
  <si>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</si>
  <si>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千葉県　木更津市</t>
  </si>
  <si>
    <t>法適用</t>
  </si>
  <si>
    <t>下水道事業</t>
  </si>
  <si>
    <t>公共下水道</t>
  </si>
  <si>
    <t>Bd1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</si>
  <si>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</si>
  <si>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</si>
  <si>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</si>
  <si>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</si>
  <si>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</si>
  <si>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</si>
  <si>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</si>
  <si>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</si>
  <si>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</si>
  <si>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</si>
  <si>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</si>
  <si>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①②経常収支比率は昨年度と同様１００％以上となっており、累積欠損金も生じていませんので、経営の健全性は良好ですが、これは一般会計からの繰入金を含めた結果である為、使用料収入増加に向け、引き続き水洗普及活動の促進を図っていきます。
　③流動比率については、昨年度と同様、平均値を下回っており、短期の支払能力に不安がある状況であります。必要に応じて、一時借入金等で対応していきます。
　④企業債残高対事業規模比率は必要な建設改良を先送りせず実施していることから、平均値より高くなっていますが、企業債残高は昨年に比べ減少傾向にあるため引き続き事業規模に見合った起債借入に努めます。
　⑤経費回収率は、昨年度と同様、類似団体平均値を下回っているため、維持管理費の抑制や使用料収入の増収を図っていきます。
　⑥汚水処理原価は昨年度に引き続き、類似団体平均を下回っているため、今後も汚水処理に要する経費を抑制するよう努めます。
　⑦施設利用率は昨年度に引き続き平均を上回っている状況です。今後も安定した施設稼働に努めます。
　⑧水洗化率は平均を下回っているものの、昨年度に比べると上昇傾向にあります。今後も整備区域内の住民ニーズを把握しながら水洗普及活動を実施していきます。</t>
    <phoneticPr fontId="4"/>
  </si>
  <si>
    <t>　管渠老朽化率について、類似団体と比較し高い水準となっています。
　管渠改善率については、類似団体の平均値より低く、昨年度に引き続き令和６年度においても０％となっている状況です。令和７年度以降、管渠の老朽化をふまえ管更生等実施していきます。
　今後の老朽化対策としましては、管渠・処理場・ポンプ場等の施設の小規模な改修工事を実施し、各施設の重要度・健全度に応じた整備を進めていく予定です。</t>
    <rPh sb="20" eb="21">
      <t>タカ</t>
    </rPh>
    <phoneticPr fontId="4"/>
  </si>
  <si>
    <t>　下水道事業は、施設型事業であるため初期投資として、多額の建設費用が必要となっています。今後、水処理施設の増設、下水汚泥堆肥化施設の建設等の計画もあることから、経営戦略の見直しを図り、現在の経営状態を的確に把握した上で下水道事業の運営に努めていきます。</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</si>
</sst>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E78-4E46-80AF-38421C376E12}"/>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0.09</c:v>
                </c:pt>
                <c:pt idx="1">
                  <c:v>0.17</c:v>
                </c:pt>
                <c:pt idx="2">
                  <c:v>0.13</c:v>
                </c:pt>
                <c:pt idx="3">
                  <c:v>0.06</c:v>
                </c:pt>
                <c:pt idx="4">
                  <c:v>0.08</c:v>
                </c:pt>
              </c:numCache>
            </c:numRef>
          </c:val>
          <c:smooth val="0"/>
          <c:extLst>
            <c:ext xmlns:c16="http://schemas.microsoft.com/office/drawing/2014/chart" uri="{C3380CC4-5D6E-409C-BE32-E72D297353CC}">
              <c16:uniqueId val="{00000001-3E78-4E46-80AF-38421C376E12}"/>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69.61</c:v>
                </c:pt>
                <c:pt idx="1">
                  <c:v>70.459999999999994</c:v>
                </c:pt>
                <c:pt idx="2">
                  <c:v>69.989999999999995</c:v>
                </c:pt>
                <c:pt idx="3">
                  <c:v>68.38</c:v>
                </c:pt>
                <c:pt idx="4">
                  <c:v>70.27</c:v>
                </c:pt>
              </c:numCache>
            </c:numRef>
          </c:val>
          <c:extLst>
            <c:ext xmlns:c16="http://schemas.microsoft.com/office/drawing/2014/chart" uri="{C3380CC4-5D6E-409C-BE32-E72D297353CC}">
              <c16:uniqueId val="{00000000-A65E-44C7-9080-716817FCA047}"/>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65.28</c:v>
                </c:pt>
                <c:pt idx="1">
                  <c:v>64.92</c:v>
                </c:pt>
                <c:pt idx="2">
                  <c:v>64.14</c:v>
                </c:pt>
                <c:pt idx="3">
                  <c:v>63.71</c:v>
                </c:pt>
                <c:pt idx="4">
                  <c:v>64.95</c:v>
                </c:pt>
              </c:numCache>
            </c:numRef>
          </c:val>
          <c:smooth val="0"/>
          <c:extLst>
            <c:ext xmlns:c16="http://schemas.microsoft.com/office/drawing/2014/chart" uri="{C3380CC4-5D6E-409C-BE32-E72D297353CC}">
              <c16:uniqueId val="{00000001-A65E-44C7-9080-716817FCA047}"/>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87.54</c:v>
                </c:pt>
                <c:pt idx="1">
                  <c:v>87.84</c:v>
                </c:pt>
                <c:pt idx="2">
                  <c:v>87.91</c:v>
                </c:pt>
                <c:pt idx="3">
                  <c:v>88.23</c:v>
                </c:pt>
                <c:pt idx="4">
                  <c:v>88.26</c:v>
                </c:pt>
              </c:numCache>
            </c:numRef>
          </c:val>
          <c:extLst>
            <c:ext xmlns:c16="http://schemas.microsoft.com/office/drawing/2014/chart" uri="{C3380CC4-5D6E-409C-BE32-E72D297353CC}">
              <c16:uniqueId val="{00000000-E3D1-40FE-B239-C3E686053BF3}"/>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92.72</c:v>
                </c:pt>
                <c:pt idx="1">
                  <c:v>92.88</c:v>
                </c:pt>
                <c:pt idx="2">
                  <c:v>92.9</c:v>
                </c:pt>
                <c:pt idx="3">
                  <c:v>92.89</c:v>
                </c:pt>
                <c:pt idx="4">
                  <c:v>93.08</c:v>
                </c:pt>
              </c:numCache>
            </c:numRef>
          </c:val>
          <c:smooth val="0"/>
          <c:extLst>
            <c:ext xmlns:c16="http://schemas.microsoft.com/office/drawing/2014/chart" uri="{C3380CC4-5D6E-409C-BE32-E72D297353CC}">
              <c16:uniqueId val="{00000001-E3D1-40FE-B239-C3E686053BF3}"/>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111.69</c:v>
                </c:pt>
                <c:pt idx="1">
                  <c:v>112.32</c:v>
                </c:pt>
                <c:pt idx="2">
                  <c:v>112.54</c:v>
                </c:pt>
                <c:pt idx="3">
                  <c:v>113.25</c:v>
                </c:pt>
                <c:pt idx="4">
                  <c:v>109.46</c:v>
                </c:pt>
              </c:numCache>
            </c:numRef>
          </c:val>
          <c:extLst>
            <c:ext xmlns:c16="http://schemas.microsoft.com/office/drawing/2014/chart" uri="{C3380CC4-5D6E-409C-BE32-E72D297353CC}">
              <c16:uniqueId val="{00000000-04D4-4286-B83F-405AF3F72335}"/>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107.85</c:v>
                </c:pt>
                <c:pt idx="1">
                  <c:v>108.04</c:v>
                </c:pt>
                <c:pt idx="2">
                  <c:v>107.49</c:v>
                </c:pt>
                <c:pt idx="3">
                  <c:v>107.64</c:v>
                </c:pt>
                <c:pt idx="4">
                  <c:v>106.35</c:v>
                </c:pt>
              </c:numCache>
            </c:numRef>
          </c:val>
          <c:smooth val="0"/>
          <c:extLst>
            <c:ext xmlns:c16="http://schemas.microsoft.com/office/drawing/2014/chart" uri="{C3380CC4-5D6E-409C-BE32-E72D297353CC}">
              <c16:uniqueId val="{00000001-04D4-4286-B83F-405AF3F72335}"/>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3.58</c:v>
                </c:pt>
                <c:pt idx="1">
                  <c:v>7.07</c:v>
                </c:pt>
                <c:pt idx="2">
                  <c:v>10.5</c:v>
                </c:pt>
                <c:pt idx="3">
                  <c:v>13.78</c:v>
                </c:pt>
                <c:pt idx="4">
                  <c:v>16.97</c:v>
                </c:pt>
              </c:numCache>
            </c:numRef>
          </c:val>
          <c:extLst>
            <c:ext xmlns:c16="http://schemas.microsoft.com/office/drawing/2014/chart" uri="{C3380CC4-5D6E-409C-BE32-E72D297353CC}">
              <c16:uniqueId val="{00000000-0475-4A42-AF87-FB30B689F751}"/>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23.79</c:v>
                </c:pt>
                <c:pt idx="1">
                  <c:v>25.66</c:v>
                </c:pt>
                <c:pt idx="2">
                  <c:v>27.46</c:v>
                </c:pt>
                <c:pt idx="3">
                  <c:v>29.93</c:v>
                </c:pt>
                <c:pt idx="4">
                  <c:v>31.89</c:v>
                </c:pt>
              </c:numCache>
            </c:numRef>
          </c:val>
          <c:smooth val="0"/>
          <c:extLst>
            <c:ext xmlns:c16="http://schemas.microsoft.com/office/drawing/2014/chart" uri="{C3380CC4-5D6E-409C-BE32-E72D297353CC}">
              <c16:uniqueId val="{00000001-0475-4A42-AF87-FB30B689F751}"/>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0.57999999999999996</c:v>
                </c:pt>
                <c:pt idx="1">
                  <c:v>0.57999999999999996</c:v>
                </c:pt>
                <c:pt idx="2">
                  <c:v>0.56999999999999995</c:v>
                </c:pt>
                <c:pt idx="3">
                  <c:v>2.2000000000000002</c:v>
                </c:pt>
                <c:pt idx="4">
                  <c:v>4.71</c:v>
                </c:pt>
              </c:numCache>
            </c:numRef>
          </c:val>
          <c:extLst>
            <c:ext xmlns:c16="http://schemas.microsoft.com/office/drawing/2014/chart" uri="{C3380CC4-5D6E-409C-BE32-E72D297353CC}">
              <c16:uniqueId val="{00000000-A74F-4BF3-9A9C-45D434C21F07}"/>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1.22</c:v>
                </c:pt>
                <c:pt idx="1">
                  <c:v>1.61</c:v>
                </c:pt>
                <c:pt idx="2">
                  <c:v>2.08</c:v>
                </c:pt>
                <c:pt idx="3">
                  <c:v>2.74</c:v>
                </c:pt>
                <c:pt idx="4">
                  <c:v>3.24</c:v>
                </c:pt>
              </c:numCache>
            </c:numRef>
          </c:val>
          <c:smooth val="0"/>
          <c:extLst>
            <c:ext xmlns:c16="http://schemas.microsoft.com/office/drawing/2014/chart" uri="{C3380CC4-5D6E-409C-BE32-E72D297353CC}">
              <c16:uniqueId val="{00000001-A74F-4BF3-9A9C-45D434C21F07}"/>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CBF-418D-86C7-619BB4995378}"/>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4.72</c:v>
                </c:pt>
                <c:pt idx="1">
                  <c:v>4.49</c:v>
                </c:pt>
                <c:pt idx="2">
                  <c:v>5.41</c:v>
                </c:pt>
                <c:pt idx="3">
                  <c:v>5.61</c:v>
                </c:pt>
                <c:pt idx="4">
                  <c:v>6.26</c:v>
                </c:pt>
              </c:numCache>
            </c:numRef>
          </c:val>
          <c:smooth val="0"/>
          <c:extLst>
            <c:ext xmlns:c16="http://schemas.microsoft.com/office/drawing/2014/chart" uri="{C3380CC4-5D6E-409C-BE32-E72D297353CC}">
              <c16:uniqueId val="{00000001-BCBF-418D-86C7-619BB4995378}"/>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26.8</c:v>
                </c:pt>
                <c:pt idx="1">
                  <c:v>26.49</c:v>
                </c:pt>
                <c:pt idx="2">
                  <c:v>25.59</c:v>
                </c:pt>
                <c:pt idx="3">
                  <c:v>30.42</c:v>
                </c:pt>
                <c:pt idx="4">
                  <c:v>30.97</c:v>
                </c:pt>
              </c:numCache>
            </c:numRef>
          </c:val>
          <c:extLst>
            <c:ext xmlns:c16="http://schemas.microsoft.com/office/drawing/2014/chart" uri="{C3380CC4-5D6E-409C-BE32-E72D297353CC}">
              <c16:uniqueId val="{00000000-A0AE-4B6D-AA50-1E262559A414}"/>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67.930000000000007</c:v>
                </c:pt>
                <c:pt idx="1">
                  <c:v>68.53</c:v>
                </c:pt>
                <c:pt idx="2">
                  <c:v>69.180000000000007</c:v>
                </c:pt>
                <c:pt idx="3">
                  <c:v>76.319999999999993</c:v>
                </c:pt>
                <c:pt idx="4">
                  <c:v>80.33</c:v>
                </c:pt>
              </c:numCache>
            </c:numRef>
          </c:val>
          <c:smooth val="0"/>
          <c:extLst>
            <c:ext xmlns:c16="http://schemas.microsoft.com/office/drawing/2014/chart" uri="{C3380CC4-5D6E-409C-BE32-E72D297353CC}">
              <c16:uniqueId val="{00000001-A0AE-4B6D-AA50-1E262559A414}"/>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1975.4</c:v>
                </c:pt>
                <c:pt idx="1">
                  <c:v>1881.85</c:v>
                </c:pt>
                <c:pt idx="2">
                  <c:v>1838.78</c:v>
                </c:pt>
                <c:pt idx="3">
                  <c:v>1736.97</c:v>
                </c:pt>
                <c:pt idx="4">
                  <c:v>1648.59</c:v>
                </c:pt>
              </c:numCache>
            </c:numRef>
          </c:val>
          <c:extLst>
            <c:ext xmlns:c16="http://schemas.microsoft.com/office/drawing/2014/chart" uri="{C3380CC4-5D6E-409C-BE32-E72D297353CC}">
              <c16:uniqueId val="{00000000-AC23-4E69-89BF-590C4EF5BFA5}"/>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857.88</c:v>
                </c:pt>
                <c:pt idx="1">
                  <c:v>825.1</c:v>
                </c:pt>
                <c:pt idx="2">
                  <c:v>789.87</c:v>
                </c:pt>
                <c:pt idx="3">
                  <c:v>749.43</c:v>
                </c:pt>
                <c:pt idx="4">
                  <c:v>698.04</c:v>
                </c:pt>
              </c:numCache>
            </c:numRef>
          </c:val>
          <c:smooth val="0"/>
          <c:extLst>
            <c:ext xmlns:c16="http://schemas.microsoft.com/office/drawing/2014/chart" uri="{C3380CC4-5D6E-409C-BE32-E72D297353CC}">
              <c16:uniqueId val="{00000001-AC23-4E69-89BF-590C4EF5BFA5}"/>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97.12</c:v>
                </c:pt>
                <c:pt idx="1">
                  <c:v>99.2</c:v>
                </c:pt>
                <c:pt idx="2">
                  <c:v>92.68</c:v>
                </c:pt>
                <c:pt idx="3">
                  <c:v>92.66</c:v>
                </c:pt>
                <c:pt idx="4">
                  <c:v>93.24</c:v>
                </c:pt>
              </c:numCache>
            </c:numRef>
          </c:val>
          <c:extLst>
            <c:ext xmlns:c16="http://schemas.microsoft.com/office/drawing/2014/chart" uri="{C3380CC4-5D6E-409C-BE32-E72D297353CC}">
              <c16:uniqueId val="{00000000-CDED-4A43-AD2A-26003F5ACD44}"/>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94.97</c:v>
                </c:pt>
                <c:pt idx="1">
                  <c:v>97.07</c:v>
                </c:pt>
                <c:pt idx="2">
                  <c:v>98.06</c:v>
                </c:pt>
                <c:pt idx="3">
                  <c:v>98.46</c:v>
                </c:pt>
                <c:pt idx="4">
                  <c:v>97.98</c:v>
                </c:pt>
              </c:numCache>
            </c:numRef>
          </c:val>
          <c:smooth val="0"/>
          <c:extLst>
            <c:ext xmlns:c16="http://schemas.microsoft.com/office/drawing/2014/chart" uri="{C3380CC4-5D6E-409C-BE32-E72D297353CC}">
              <c16:uniqueId val="{00000001-CDED-4A43-AD2A-26003F5ACD44}"/>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143.97999999999999</c:v>
                </c:pt>
                <c:pt idx="1">
                  <c:v>141.99</c:v>
                </c:pt>
                <c:pt idx="2">
                  <c:v>151.94</c:v>
                </c:pt>
                <c:pt idx="3">
                  <c:v>153.4</c:v>
                </c:pt>
                <c:pt idx="4">
                  <c:v>152.72999999999999</c:v>
                </c:pt>
              </c:numCache>
            </c:numRef>
          </c:val>
          <c:extLst>
            <c:ext xmlns:c16="http://schemas.microsoft.com/office/drawing/2014/chart" uri="{C3380CC4-5D6E-409C-BE32-E72D297353CC}">
              <c16:uniqueId val="{00000000-B2F6-486C-8464-1453988A7FF7}"/>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159.49</c:v>
                </c:pt>
                <c:pt idx="1">
                  <c:v>157.81</c:v>
                </c:pt>
                <c:pt idx="2">
                  <c:v>157.37</c:v>
                </c:pt>
                <c:pt idx="3">
                  <c:v>157.44999999999999</c:v>
                </c:pt>
                <c:pt idx="4">
                  <c:v>159.75</c:v>
                </c:pt>
              </c:numCache>
            </c:numRef>
          </c:val>
          <c:smooth val="0"/>
          <c:extLst>
            <c:ext xmlns:c16="http://schemas.microsoft.com/office/drawing/2014/chart" uri="{C3380CC4-5D6E-409C-BE32-E72D297353CC}">
              <c16:uniqueId val="{00000001-B2F6-486C-8464-1453988A7FF7}"/>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85" zoomScaleNormal="85"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2">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2">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7" t="str">
        <f>データ!H6</f>
        <v>千葉県　木更津市</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3"/>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68" t="s">
        <v>9</v>
      </c>
      <c r="BM7" s="69"/>
      <c r="BN7" s="69"/>
      <c r="BO7" s="69"/>
      <c r="BP7" s="69"/>
      <c r="BQ7" s="69"/>
      <c r="BR7" s="69"/>
      <c r="BS7" s="69"/>
      <c r="BT7" s="69"/>
      <c r="BU7" s="69"/>
      <c r="BV7" s="69"/>
      <c r="BW7" s="69"/>
      <c r="BX7" s="69"/>
      <c r="BY7" s="70"/>
    </row>
    <row r="8" spans="1:78" ht="18.75" customHeight="1" x14ac:dyDescent="0.2">
      <c r="A8" s="2"/>
      <c r="B8" s="64" t="str">
        <f>データ!I6</f>
        <v>法適用</v>
      </c>
      <c r="C8" s="64"/>
      <c r="D8" s="64"/>
      <c r="E8" s="64"/>
      <c r="F8" s="64"/>
      <c r="G8" s="64"/>
      <c r="H8" s="64"/>
      <c r="I8" s="64" t="str">
        <f>データ!J6</f>
        <v>下水道事業</v>
      </c>
      <c r="J8" s="64"/>
      <c r="K8" s="64"/>
      <c r="L8" s="64"/>
      <c r="M8" s="64"/>
      <c r="N8" s="64"/>
      <c r="O8" s="64"/>
      <c r="P8" s="64" t="str">
        <f>データ!K6</f>
        <v>公共下水道</v>
      </c>
      <c r="Q8" s="64"/>
      <c r="R8" s="64"/>
      <c r="S8" s="64"/>
      <c r="T8" s="64"/>
      <c r="U8" s="64"/>
      <c r="V8" s="64"/>
      <c r="W8" s="64" t="str">
        <f>データ!L6</f>
        <v>Bd1</v>
      </c>
      <c r="X8" s="64"/>
      <c r="Y8" s="64"/>
      <c r="Z8" s="64"/>
      <c r="AA8" s="64"/>
      <c r="AB8" s="64"/>
      <c r="AC8" s="64"/>
      <c r="AD8" s="65" t="str">
        <f>データ!$M$6</f>
        <v>非設置</v>
      </c>
      <c r="AE8" s="65"/>
      <c r="AF8" s="65"/>
      <c r="AG8" s="65"/>
      <c r="AH8" s="65"/>
      <c r="AI8" s="65"/>
      <c r="AJ8" s="65"/>
      <c r="AK8" s="3"/>
      <c r="AL8" s="45">
        <f>データ!S6</f>
        <v>136843</v>
      </c>
      <c r="AM8" s="45"/>
      <c r="AN8" s="45"/>
      <c r="AO8" s="45"/>
      <c r="AP8" s="45"/>
      <c r="AQ8" s="45"/>
      <c r="AR8" s="45"/>
      <c r="AS8" s="45"/>
      <c r="AT8" s="44">
        <f>データ!T6</f>
        <v>138.9</v>
      </c>
      <c r="AU8" s="44"/>
      <c r="AV8" s="44"/>
      <c r="AW8" s="44"/>
      <c r="AX8" s="44"/>
      <c r="AY8" s="44"/>
      <c r="AZ8" s="44"/>
      <c r="BA8" s="44"/>
      <c r="BB8" s="44">
        <f>データ!U6</f>
        <v>985.19</v>
      </c>
      <c r="BC8" s="44"/>
      <c r="BD8" s="44"/>
      <c r="BE8" s="44"/>
      <c r="BF8" s="44"/>
      <c r="BG8" s="44"/>
      <c r="BH8" s="44"/>
      <c r="BI8" s="44"/>
      <c r="BJ8" s="3"/>
      <c r="BK8" s="3"/>
      <c r="BL8" s="60" t="s">
        <v>10</v>
      </c>
      <c r="BM8" s="61"/>
      <c r="BN8" s="62" t="s">
        <v>11</v>
      </c>
      <c r="BO8" s="62"/>
      <c r="BP8" s="62"/>
      <c r="BQ8" s="62"/>
      <c r="BR8" s="62"/>
      <c r="BS8" s="62"/>
      <c r="BT8" s="62"/>
      <c r="BU8" s="62"/>
      <c r="BV8" s="62"/>
      <c r="BW8" s="62"/>
      <c r="BX8" s="62"/>
      <c r="BY8" s="63"/>
    </row>
    <row r="9" spans="1:78" ht="18.75" customHeight="1" x14ac:dyDescent="0.2">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46" t="s">
        <v>16</v>
      </c>
      <c r="AE9" s="46"/>
      <c r="AF9" s="46"/>
      <c r="AG9" s="46"/>
      <c r="AH9" s="46"/>
      <c r="AI9" s="46"/>
      <c r="AJ9" s="46"/>
      <c r="AK9" s="3"/>
      <c r="AL9" s="46" t="s">
        <v>17</v>
      </c>
      <c r="AM9" s="46"/>
      <c r="AN9" s="46"/>
      <c r="AO9" s="46"/>
      <c r="AP9" s="46"/>
      <c r="AQ9" s="46"/>
      <c r="AR9" s="46"/>
      <c r="AS9" s="46"/>
      <c r="AT9" s="46" t="s">
        <v>18</v>
      </c>
      <c r="AU9" s="46"/>
      <c r="AV9" s="46"/>
      <c r="AW9" s="46"/>
      <c r="AX9" s="46"/>
      <c r="AY9" s="46"/>
      <c r="AZ9" s="46"/>
      <c r="BA9" s="46"/>
      <c r="BB9" s="46" t="s">
        <v>19</v>
      </c>
      <c r="BC9" s="46"/>
      <c r="BD9" s="46"/>
      <c r="BE9" s="46"/>
      <c r="BF9" s="46"/>
      <c r="BG9" s="46"/>
      <c r="BH9" s="46"/>
      <c r="BI9" s="46"/>
      <c r="BJ9" s="3"/>
      <c r="BK9" s="3"/>
      <c r="BL9" s="47" t="s">
        <v>20</v>
      </c>
      <c r="BM9" s="48"/>
      <c r="BN9" s="49" t="s">
        <v>21</v>
      </c>
      <c r="BO9" s="49"/>
      <c r="BP9" s="49"/>
      <c r="BQ9" s="49"/>
      <c r="BR9" s="49"/>
      <c r="BS9" s="49"/>
      <c r="BT9" s="49"/>
      <c r="BU9" s="49"/>
      <c r="BV9" s="49"/>
      <c r="BW9" s="49"/>
      <c r="BX9" s="49"/>
      <c r="BY9" s="50"/>
    </row>
    <row r="10" spans="1:78" ht="18.75" customHeight="1" x14ac:dyDescent="0.2">
      <c r="A10" s="2"/>
      <c r="B10" s="44" t="str">
        <f>データ!N6</f>
        <v>-</v>
      </c>
      <c r="C10" s="44"/>
      <c r="D10" s="44"/>
      <c r="E10" s="44"/>
      <c r="F10" s="44"/>
      <c r="G10" s="44"/>
      <c r="H10" s="44"/>
      <c r="I10" s="44">
        <f>データ!O6</f>
        <v>73.67</v>
      </c>
      <c r="J10" s="44"/>
      <c r="K10" s="44"/>
      <c r="L10" s="44"/>
      <c r="M10" s="44"/>
      <c r="N10" s="44"/>
      <c r="O10" s="44"/>
      <c r="P10" s="44">
        <f>データ!P6</f>
        <v>56.37</v>
      </c>
      <c r="Q10" s="44"/>
      <c r="R10" s="44"/>
      <c r="S10" s="44"/>
      <c r="T10" s="44"/>
      <c r="U10" s="44"/>
      <c r="V10" s="44"/>
      <c r="W10" s="44">
        <f>データ!Q6</f>
        <v>86.34</v>
      </c>
      <c r="X10" s="44"/>
      <c r="Y10" s="44"/>
      <c r="Z10" s="44"/>
      <c r="AA10" s="44"/>
      <c r="AB10" s="44"/>
      <c r="AC10" s="44"/>
      <c r="AD10" s="45">
        <f>データ!R6</f>
        <v>2552</v>
      </c>
      <c r="AE10" s="45"/>
      <c r="AF10" s="45"/>
      <c r="AG10" s="45"/>
      <c r="AH10" s="45"/>
      <c r="AI10" s="45"/>
      <c r="AJ10" s="45"/>
      <c r="AK10" s="2"/>
      <c r="AL10" s="45">
        <f>データ!V6</f>
        <v>77034</v>
      </c>
      <c r="AM10" s="45"/>
      <c r="AN10" s="45"/>
      <c r="AO10" s="45"/>
      <c r="AP10" s="45"/>
      <c r="AQ10" s="45"/>
      <c r="AR10" s="45"/>
      <c r="AS10" s="45"/>
      <c r="AT10" s="44">
        <f>データ!W6</f>
        <v>20.49</v>
      </c>
      <c r="AU10" s="44"/>
      <c r="AV10" s="44"/>
      <c r="AW10" s="44"/>
      <c r="AX10" s="44"/>
      <c r="AY10" s="44"/>
      <c r="AZ10" s="44"/>
      <c r="BA10" s="44"/>
      <c r="BB10" s="44">
        <f>データ!X6</f>
        <v>3759.59</v>
      </c>
      <c r="BC10" s="44"/>
      <c r="BD10" s="44"/>
      <c r="BE10" s="44"/>
      <c r="BF10" s="44"/>
      <c r="BG10" s="44"/>
      <c r="BH10" s="44"/>
      <c r="BI10" s="44"/>
      <c r="BJ10" s="2"/>
      <c r="BK10" s="2"/>
      <c r="BL10" s="51" t="s">
        <v>22</v>
      </c>
      <c r="BM10" s="52"/>
      <c r="BN10" s="53" t="s">
        <v>23</v>
      </c>
      <c r="BO10" s="53"/>
      <c r="BP10" s="53"/>
      <c r="BQ10" s="53"/>
      <c r="BR10" s="53"/>
      <c r="BS10" s="53"/>
      <c r="BT10" s="53"/>
      <c r="BU10" s="53"/>
      <c r="BV10" s="53"/>
      <c r="BW10" s="53"/>
      <c r="BX10" s="53"/>
      <c r="BY10" s="54"/>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2">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112</v>
      </c>
      <c r="BM16" s="29"/>
      <c r="BN16" s="29"/>
      <c r="BO16" s="29"/>
      <c r="BP16" s="29"/>
      <c r="BQ16" s="29"/>
      <c r="BR16" s="29"/>
      <c r="BS16" s="29"/>
      <c r="BT16" s="29"/>
      <c r="BU16" s="29"/>
      <c r="BV16" s="29"/>
      <c r="BW16" s="29"/>
      <c r="BX16" s="29"/>
      <c r="BY16" s="29"/>
      <c r="BZ16" s="3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113</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114</v>
      </c>
      <c r="BM66" s="29"/>
      <c r="BN66" s="29"/>
      <c r="BO66" s="29"/>
      <c r="BP66" s="29"/>
      <c r="BQ66" s="29"/>
      <c r="BR66" s="29"/>
      <c r="BS66" s="29"/>
      <c r="BT66" s="29"/>
      <c r="BU66" s="29"/>
      <c r="BV66" s="29"/>
      <c r="BW66" s="29"/>
      <c r="BX66" s="29"/>
      <c r="BY66" s="29"/>
      <c r="BZ66" s="3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2">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0VUPCPTQIVCq/k3i4noCz4Sh9CHqhxhue/c5PDjWUUP072YfsERQPxne3AmnFahhtjQlRjeFeQoWEA4xohfFCA==" saltValue="s1Oi2UovEbzaeVTJxifY4A=="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122068</v>
      </c>
      <c r="D6" s="19">
        <f t="shared" si="3"/>
        <v>46</v>
      </c>
      <c r="E6" s="19">
        <f t="shared" si="3"/>
        <v>17</v>
      </c>
      <c r="F6" s="19">
        <f t="shared" si="3"/>
        <v>1</v>
      </c>
      <c r="G6" s="19">
        <f t="shared" si="3"/>
        <v>0</v>
      </c>
      <c r="H6" s="19" t="str">
        <f t="shared" si="3"/>
        <v>千葉県　木更津市</v>
      </c>
      <c r="I6" s="19" t="str">
        <f t="shared" si="3"/>
        <v>法適用</v>
      </c>
      <c r="J6" s="19" t="str">
        <f t="shared" si="3"/>
        <v>下水道事業</v>
      </c>
      <c r="K6" s="19" t="str">
        <f t="shared" si="3"/>
        <v>公共下水道</v>
      </c>
      <c r="L6" s="19" t="str">
        <f t="shared" si="3"/>
        <v>Bd1</v>
      </c>
      <c r="M6" s="19" t="str">
        <f t="shared" si="3"/>
        <v>非設置</v>
      </c>
      <c r="N6" s="20" t="str">
        <f t="shared" si="3"/>
        <v>-</v>
      </c>
      <c r="O6" s="20">
        <f t="shared" si="3"/>
        <v>73.67</v>
      </c>
      <c r="P6" s="20">
        <f t="shared" si="3"/>
        <v>56.37</v>
      </c>
      <c r="Q6" s="20">
        <f t="shared" si="3"/>
        <v>86.34</v>
      </c>
      <c r="R6" s="20">
        <f t="shared" si="3"/>
        <v>2552</v>
      </c>
      <c r="S6" s="20">
        <f t="shared" si="3"/>
        <v>136843</v>
      </c>
      <c r="T6" s="20">
        <f t="shared" si="3"/>
        <v>138.9</v>
      </c>
      <c r="U6" s="20">
        <f t="shared" si="3"/>
        <v>985.19</v>
      </c>
      <c r="V6" s="20">
        <f t="shared" si="3"/>
        <v>77034</v>
      </c>
      <c r="W6" s="20">
        <f t="shared" si="3"/>
        <v>20.49</v>
      </c>
      <c r="X6" s="20">
        <f t="shared" si="3"/>
        <v>3759.59</v>
      </c>
      <c r="Y6" s="21">
        <f>IF(Y7="",NA(),Y7)</f>
        <v>111.69</v>
      </c>
      <c r="Z6" s="21">
        <f t="shared" ref="Z6:AH6" si="4">IF(Z7="",NA(),Z7)</f>
        <v>112.32</v>
      </c>
      <c r="AA6" s="21">
        <f t="shared" si="4"/>
        <v>112.54</v>
      </c>
      <c r="AB6" s="21">
        <f t="shared" si="4"/>
        <v>113.25</v>
      </c>
      <c r="AC6" s="21">
        <f t="shared" si="4"/>
        <v>109.46</v>
      </c>
      <c r="AD6" s="21">
        <f t="shared" si="4"/>
        <v>107.85</v>
      </c>
      <c r="AE6" s="21">
        <f t="shared" si="4"/>
        <v>108.04</v>
      </c>
      <c r="AF6" s="21">
        <f t="shared" si="4"/>
        <v>107.49</v>
      </c>
      <c r="AG6" s="21">
        <f t="shared" si="4"/>
        <v>107.64</v>
      </c>
      <c r="AH6" s="21">
        <f t="shared" si="4"/>
        <v>106.35</v>
      </c>
      <c r="AI6" s="20" t="str">
        <f>IF(AI7="","",IF(AI7="-","【-】","【"&amp;SUBSTITUTE(TEXT(AI7,"#,##0.00"),"-","△")&amp;"】"))</f>
        <v>【105.36】</v>
      </c>
      <c r="AJ6" s="20">
        <f>IF(AJ7="",NA(),AJ7)</f>
        <v>0</v>
      </c>
      <c r="AK6" s="20">
        <f t="shared" ref="AK6:AS6" si="5">IF(AK7="",NA(),AK7)</f>
        <v>0</v>
      </c>
      <c r="AL6" s="20">
        <f t="shared" si="5"/>
        <v>0</v>
      </c>
      <c r="AM6" s="20">
        <f t="shared" si="5"/>
        <v>0</v>
      </c>
      <c r="AN6" s="20">
        <f t="shared" si="5"/>
        <v>0</v>
      </c>
      <c r="AO6" s="21">
        <f t="shared" si="5"/>
        <v>4.72</v>
      </c>
      <c r="AP6" s="21">
        <f t="shared" si="5"/>
        <v>4.49</v>
      </c>
      <c r="AQ6" s="21">
        <f t="shared" si="5"/>
        <v>5.41</v>
      </c>
      <c r="AR6" s="21">
        <f t="shared" si="5"/>
        <v>5.61</v>
      </c>
      <c r="AS6" s="21">
        <f t="shared" si="5"/>
        <v>6.26</v>
      </c>
      <c r="AT6" s="20" t="str">
        <f>IF(AT7="","",IF(AT7="-","【-】","【"&amp;SUBSTITUTE(TEXT(AT7,"#,##0.00"),"-","△")&amp;"】"))</f>
        <v>【3.12】</v>
      </c>
      <c r="AU6" s="21">
        <f>IF(AU7="",NA(),AU7)</f>
        <v>26.8</v>
      </c>
      <c r="AV6" s="21">
        <f t="shared" ref="AV6:BD6" si="6">IF(AV7="",NA(),AV7)</f>
        <v>26.49</v>
      </c>
      <c r="AW6" s="21">
        <f t="shared" si="6"/>
        <v>25.59</v>
      </c>
      <c r="AX6" s="21">
        <f t="shared" si="6"/>
        <v>30.42</v>
      </c>
      <c r="AY6" s="21">
        <f t="shared" si="6"/>
        <v>30.97</v>
      </c>
      <c r="AZ6" s="21">
        <f t="shared" si="6"/>
        <v>67.930000000000007</v>
      </c>
      <c r="BA6" s="21">
        <f t="shared" si="6"/>
        <v>68.53</v>
      </c>
      <c r="BB6" s="21">
        <f t="shared" si="6"/>
        <v>69.180000000000007</v>
      </c>
      <c r="BC6" s="21">
        <f t="shared" si="6"/>
        <v>76.319999999999993</v>
      </c>
      <c r="BD6" s="21">
        <f t="shared" si="6"/>
        <v>80.33</v>
      </c>
      <c r="BE6" s="20" t="str">
        <f>IF(BE7="","",IF(BE7="-","【-】","【"&amp;SUBSTITUTE(TEXT(BE7,"#,##0.00"),"-","△")&amp;"】"))</f>
        <v>【82.75】</v>
      </c>
      <c r="BF6" s="21">
        <f>IF(BF7="",NA(),BF7)</f>
        <v>1975.4</v>
      </c>
      <c r="BG6" s="21">
        <f t="shared" ref="BG6:BO6" si="7">IF(BG7="",NA(),BG7)</f>
        <v>1881.85</v>
      </c>
      <c r="BH6" s="21">
        <f t="shared" si="7"/>
        <v>1838.78</v>
      </c>
      <c r="BI6" s="21">
        <f t="shared" si="7"/>
        <v>1736.97</v>
      </c>
      <c r="BJ6" s="21">
        <f t="shared" si="7"/>
        <v>1648.59</v>
      </c>
      <c r="BK6" s="21">
        <f t="shared" si="7"/>
        <v>857.88</v>
      </c>
      <c r="BL6" s="21">
        <f t="shared" si="7"/>
        <v>825.1</v>
      </c>
      <c r="BM6" s="21">
        <f t="shared" si="7"/>
        <v>789.87</v>
      </c>
      <c r="BN6" s="21">
        <f t="shared" si="7"/>
        <v>749.43</v>
      </c>
      <c r="BO6" s="21">
        <f t="shared" si="7"/>
        <v>698.04</v>
      </c>
      <c r="BP6" s="20" t="str">
        <f>IF(BP7="","",IF(BP7="-","【-】","【"&amp;SUBSTITUTE(TEXT(BP7,"#,##0.00"),"-","△")&amp;"】"))</f>
        <v>【602.56】</v>
      </c>
      <c r="BQ6" s="21">
        <f>IF(BQ7="",NA(),BQ7)</f>
        <v>97.12</v>
      </c>
      <c r="BR6" s="21">
        <f t="shared" ref="BR6:BZ6" si="8">IF(BR7="",NA(),BR7)</f>
        <v>99.2</v>
      </c>
      <c r="BS6" s="21">
        <f t="shared" si="8"/>
        <v>92.68</v>
      </c>
      <c r="BT6" s="21">
        <f t="shared" si="8"/>
        <v>92.66</v>
      </c>
      <c r="BU6" s="21">
        <f t="shared" si="8"/>
        <v>93.24</v>
      </c>
      <c r="BV6" s="21">
        <f t="shared" si="8"/>
        <v>94.97</v>
      </c>
      <c r="BW6" s="21">
        <f t="shared" si="8"/>
        <v>97.07</v>
      </c>
      <c r="BX6" s="21">
        <f t="shared" si="8"/>
        <v>98.06</v>
      </c>
      <c r="BY6" s="21">
        <f t="shared" si="8"/>
        <v>98.46</v>
      </c>
      <c r="BZ6" s="21">
        <f t="shared" si="8"/>
        <v>97.98</v>
      </c>
      <c r="CA6" s="20" t="str">
        <f>IF(CA7="","",IF(CA7="-","【-】","【"&amp;SUBSTITUTE(TEXT(CA7,"#,##0.00"),"-","△")&amp;"】"))</f>
        <v>【97.94】</v>
      </c>
      <c r="CB6" s="21">
        <f>IF(CB7="",NA(),CB7)</f>
        <v>143.97999999999999</v>
      </c>
      <c r="CC6" s="21">
        <f t="shared" ref="CC6:CK6" si="9">IF(CC7="",NA(),CC7)</f>
        <v>141.99</v>
      </c>
      <c r="CD6" s="21">
        <f t="shared" si="9"/>
        <v>151.94</v>
      </c>
      <c r="CE6" s="21">
        <f t="shared" si="9"/>
        <v>153.4</v>
      </c>
      <c r="CF6" s="21">
        <f t="shared" si="9"/>
        <v>152.72999999999999</v>
      </c>
      <c r="CG6" s="21">
        <f t="shared" si="9"/>
        <v>159.49</v>
      </c>
      <c r="CH6" s="21">
        <f t="shared" si="9"/>
        <v>157.81</v>
      </c>
      <c r="CI6" s="21">
        <f t="shared" si="9"/>
        <v>157.37</v>
      </c>
      <c r="CJ6" s="21">
        <f t="shared" si="9"/>
        <v>157.44999999999999</v>
      </c>
      <c r="CK6" s="21">
        <f t="shared" si="9"/>
        <v>159.75</v>
      </c>
      <c r="CL6" s="20" t="str">
        <f>IF(CL7="","",IF(CL7="-","【-】","【"&amp;SUBSTITUTE(TEXT(CL7,"#,##0.00"),"-","△")&amp;"】"))</f>
        <v>【140.98】</v>
      </c>
      <c r="CM6" s="21">
        <f>IF(CM7="",NA(),CM7)</f>
        <v>69.61</v>
      </c>
      <c r="CN6" s="21">
        <f t="shared" ref="CN6:CV6" si="10">IF(CN7="",NA(),CN7)</f>
        <v>70.459999999999994</v>
      </c>
      <c r="CO6" s="21">
        <f t="shared" si="10"/>
        <v>69.989999999999995</v>
      </c>
      <c r="CP6" s="21">
        <f t="shared" si="10"/>
        <v>68.38</v>
      </c>
      <c r="CQ6" s="21">
        <f t="shared" si="10"/>
        <v>70.27</v>
      </c>
      <c r="CR6" s="21">
        <f t="shared" si="10"/>
        <v>65.28</v>
      </c>
      <c r="CS6" s="21">
        <f t="shared" si="10"/>
        <v>64.92</v>
      </c>
      <c r="CT6" s="21">
        <f t="shared" si="10"/>
        <v>64.14</v>
      </c>
      <c r="CU6" s="21">
        <f t="shared" si="10"/>
        <v>63.71</v>
      </c>
      <c r="CV6" s="21">
        <f t="shared" si="10"/>
        <v>64.95</v>
      </c>
      <c r="CW6" s="20" t="str">
        <f>IF(CW7="","",IF(CW7="-","【-】","【"&amp;SUBSTITUTE(TEXT(CW7,"#,##0.00"),"-","△")&amp;"】"))</f>
        <v>【60.13】</v>
      </c>
      <c r="CX6" s="21">
        <f>IF(CX7="",NA(),CX7)</f>
        <v>87.54</v>
      </c>
      <c r="CY6" s="21">
        <f t="shared" ref="CY6:DG6" si="11">IF(CY7="",NA(),CY7)</f>
        <v>87.84</v>
      </c>
      <c r="CZ6" s="21">
        <f t="shared" si="11"/>
        <v>87.91</v>
      </c>
      <c r="DA6" s="21">
        <f t="shared" si="11"/>
        <v>88.23</v>
      </c>
      <c r="DB6" s="21">
        <f t="shared" si="11"/>
        <v>88.26</v>
      </c>
      <c r="DC6" s="21">
        <f t="shared" si="11"/>
        <v>92.72</v>
      </c>
      <c r="DD6" s="21">
        <f t="shared" si="11"/>
        <v>92.88</v>
      </c>
      <c r="DE6" s="21">
        <f t="shared" si="11"/>
        <v>92.9</v>
      </c>
      <c r="DF6" s="21">
        <f t="shared" si="11"/>
        <v>92.89</v>
      </c>
      <c r="DG6" s="21">
        <f t="shared" si="11"/>
        <v>93.08</v>
      </c>
      <c r="DH6" s="20" t="str">
        <f>IF(DH7="","",IF(DH7="-","【-】","【"&amp;SUBSTITUTE(TEXT(DH7,"#,##0.00"),"-","△")&amp;"】"))</f>
        <v>【96.00】</v>
      </c>
      <c r="DI6" s="21">
        <f>IF(DI7="",NA(),DI7)</f>
        <v>3.58</v>
      </c>
      <c r="DJ6" s="21">
        <f t="shared" ref="DJ6:DR6" si="12">IF(DJ7="",NA(),DJ7)</f>
        <v>7.07</v>
      </c>
      <c r="DK6" s="21">
        <f t="shared" si="12"/>
        <v>10.5</v>
      </c>
      <c r="DL6" s="21">
        <f t="shared" si="12"/>
        <v>13.78</v>
      </c>
      <c r="DM6" s="21">
        <f t="shared" si="12"/>
        <v>16.97</v>
      </c>
      <c r="DN6" s="21">
        <f t="shared" si="12"/>
        <v>23.79</v>
      </c>
      <c r="DO6" s="21">
        <f t="shared" si="12"/>
        <v>25.66</v>
      </c>
      <c r="DP6" s="21">
        <f t="shared" si="12"/>
        <v>27.46</v>
      </c>
      <c r="DQ6" s="21">
        <f t="shared" si="12"/>
        <v>29.93</v>
      </c>
      <c r="DR6" s="21">
        <f t="shared" si="12"/>
        <v>31.89</v>
      </c>
      <c r="DS6" s="20" t="str">
        <f>IF(DS7="","",IF(DS7="-","【-】","【"&amp;SUBSTITUTE(TEXT(DS7,"#,##0.00"),"-","△")&amp;"】"))</f>
        <v>【42.20】</v>
      </c>
      <c r="DT6" s="21">
        <f>IF(DT7="",NA(),DT7)</f>
        <v>0.57999999999999996</v>
      </c>
      <c r="DU6" s="21">
        <f t="shared" ref="DU6:EC6" si="13">IF(DU7="",NA(),DU7)</f>
        <v>0.57999999999999996</v>
      </c>
      <c r="DV6" s="21">
        <f t="shared" si="13"/>
        <v>0.56999999999999995</v>
      </c>
      <c r="DW6" s="21">
        <f t="shared" si="13"/>
        <v>2.2000000000000002</v>
      </c>
      <c r="DX6" s="21">
        <f t="shared" si="13"/>
        <v>4.71</v>
      </c>
      <c r="DY6" s="21">
        <f t="shared" si="13"/>
        <v>1.22</v>
      </c>
      <c r="DZ6" s="21">
        <f t="shared" si="13"/>
        <v>1.61</v>
      </c>
      <c r="EA6" s="21">
        <f t="shared" si="13"/>
        <v>2.08</v>
      </c>
      <c r="EB6" s="21">
        <f t="shared" si="13"/>
        <v>2.74</v>
      </c>
      <c r="EC6" s="21">
        <f t="shared" si="13"/>
        <v>3.24</v>
      </c>
      <c r="ED6" s="20" t="str">
        <f>IF(ED7="","",IF(ED7="-","【-】","【"&amp;SUBSTITUTE(TEXT(ED7,"#,##0.00"),"-","△")&amp;"】"))</f>
        <v>【9.46】</v>
      </c>
      <c r="EE6" s="20">
        <f>IF(EE7="",NA(),EE7)</f>
        <v>0</v>
      </c>
      <c r="EF6" s="20">
        <f t="shared" ref="EF6:EN6" si="14">IF(EF7="",NA(),EF7)</f>
        <v>0</v>
      </c>
      <c r="EG6" s="20">
        <f t="shared" si="14"/>
        <v>0</v>
      </c>
      <c r="EH6" s="20">
        <f t="shared" si="14"/>
        <v>0</v>
      </c>
      <c r="EI6" s="20">
        <f t="shared" si="14"/>
        <v>0</v>
      </c>
      <c r="EJ6" s="21">
        <f t="shared" si="14"/>
        <v>0.09</v>
      </c>
      <c r="EK6" s="21">
        <f t="shared" si="14"/>
        <v>0.17</v>
      </c>
      <c r="EL6" s="21">
        <f t="shared" si="14"/>
        <v>0.13</v>
      </c>
      <c r="EM6" s="21">
        <f t="shared" si="14"/>
        <v>0.06</v>
      </c>
      <c r="EN6" s="21">
        <f t="shared" si="14"/>
        <v>0.08</v>
      </c>
      <c r="EO6" s="20" t="str">
        <f>IF(EO7="","",IF(EO7="-","【-】","【"&amp;SUBSTITUTE(TEXT(EO7,"#,##0.00"),"-","△")&amp;"】"))</f>
        <v>【0.19】</v>
      </c>
    </row>
    <row r="7" spans="1:148" s="22" customFormat="1" x14ac:dyDescent="0.2">
      <c r="A7" s="14"/>
      <c r="B7" s="23">
        <v>2024</v>
      </c>
      <c r="C7" s="23">
        <v>122068</v>
      </c>
      <c r="D7" s="23">
        <v>46</v>
      </c>
      <c r="E7" s="23">
        <v>17</v>
      </c>
      <c r="F7" s="23">
        <v>1</v>
      </c>
      <c r="G7" s="23">
        <v>0</v>
      </c>
      <c r="H7" s="23" t="s">
        <v>96</v>
      </c>
      <c r="I7" s="23" t="s">
        <v>97</v>
      </c>
      <c r="J7" s="23" t="s">
        <v>98</v>
      </c>
      <c r="K7" s="23" t="s">
        <v>99</v>
      </c>
      <c r="L7" s="23" t="s">
        <v>100</v>
      </c>
      <c r="M7" s="23" t="s">
        <v>101</v>
      </c>
      <c r="N7" s="24" t="s">
        <v>102</v>
      </c>
      <c r="O7" s="24">
        <v>73.67</v>
      </c>
      <c r="P7" s="24">
        <v>56.37</v>
      </c>
      <c r="Q7" s="24">
        <v>86.34</v>
      </c>
      <c r="R7" s="24">
        <v>2552</v>
      </c>
      <c r="S7" s="24">
        <v>136843</v>
      </c>
      <c r="T7" s="24">
        <v>138.9</v>
      </c>
      <c r="U7" s="24">
        <v>985.19</v>
      </c>
      <c r="V7" s="24">
        <v>77034</v>
      </c>
      <c r="W7" s="24">
        <v>20.49</v>
      </c>
      <c r="X7" s="24">
        <v>3759.59</v>
      </c>
      <c r="Y7" s="24">
        <v>111.69</v>
      </c>
      <c r="Z7" s="24">
        <v>112.32</v>
      </c>
      <c r="AA7" s="24">
        <v>112.54</v>
      </c>
      <c r="AB7" s="24">
        <v>113.25</v>
      </c>
      <c r="AC7" s="24">
        <v>109.46</v>
      </c>
      <c r="AD7" s="24">
        <v>107.85</v>
      </c>
      <c r="AE7" s="24">
        <v>108.04</v>
      </c>
      <c r="AF7" s="24">
        <v>107.49</v>
      </c>
      <c r="AG7" s="24">
        <v>107.64</v>
      </c>
      <c r="AH7" s="24">
        <v>106.35</v>
      </c>
      <c r="AI7" s="24">
        <v>105.36</v>
      </c>
      <c r="AJ7" s="24">
        <v>0</v>
      </c>
      <c r="AK7" s="24">
        <v>0</v>
      </c>
      <c r="AL7" s="24">
        <v>0</v>
      </c>
      <c r="AM7" s="24">
        <v>0</v>
      </c>
      <c r="AN7" s="24">
        <v>0</v>
      </c>
      <c r="AO7" s="24">
        <v>4.72</v>
      </c>
      <c r="AP7" s="24">
        <v>4.49</v>
      </c>
      <c r="AQ7" s="24">
        <v>5.41</v>
      </c>
      <c r="AR7" s="24">
        <v>5.61</v>
      </c>
      <c r="AS7" s="24">
        <v>6.26</v>
      </c>
      <c r="AT7" s="24">
        <v>3.12</v>
      </c>
      <c r="AU7" s="24">
        <v>26.8</v>
      </c>
      <c r="AV7" s="24">
        <v>26.49</v>
      </c>
      <c r="AW7" s="24">
        <v>25.59</v>
      </c>
      <c r="AX7" s="24">
        <v>30.42</v>
      </c>
      <c r="AY7" s="24">
        <v>30.97</v>
      </c>
      <c r="AZ7" s="24">
        <v>67.930000000000007</v>
      </c>
      <c r="BA7" s="24">
        <v>68.53</v>
      </c>
      <c r="BB7" s="24">
        <v>69.180000000000007</v>
      </c>
      <c r="BC7" s="24">
        <v>76.319999999999993</v>
      </c>
      <c r="BD7" s="24">
        <v>80.33</v>
      </c>
      <c r="BE7" s="24">
        <v>82.75</v>
      </c>
      <c r="BF7" s="24">
        <v>1975.4</v>
      </c>
      <c r="BG7" s="24">
        <v>1881.85</v>
      </c>
      <c r="BH7" s="24">
        <v>1838.78</v>
      </c>
      <c r="BI7" s="24">
        <v>1736.97</v>
      </c>
      <c r="BJ7" s="24">
        <v>1648.59</v>
      </c>
      <c r="BK7" s="24">
        <v>857.88</v>
      </c>
      <c r="BL7" s="24">
        <v>825.1</v>
      </c>
      <c r="BM7" s="24">
        <v>789.87</v>
      </c>
      <c r="BN7" s="24">
        <v>749.43</v>
      </c>
      <c r="BO7" s="24">
        <v>698.04</v>
      </c>
      <c r="BP7" s="24">
        <v>602.55999999999995</v>
      </c>
      <c r="BQ7" s="24">
        <v>97.12</v>
      </c>
      <c r="BR7" s="24">
        <v>99.2</v>
      </c>
      <c r="BS7" s="24">
        <v>92.68</v>
      </c>
      <c r="BT7" s="24">
        <v>92.66</v>
      </c>
      <c r="BU7" s="24">
        <v>93.24</v>
      </c>
      <c r="BV7" s="24">
        <v>94.97</v>
      </c>
      <c r="BW7" s="24">
        <v>97.07</v>
      </c>
      <c r="BX7" s="24">
        <v>98.06</v>
      </c>
      <c r="BY7" s="24">
        <v>98.46</v>
      </c>
      <c r="BZ7" s="24">
        <v>97.98</v>
      </c>
      <c r="CA7" s="24">
        <v>97.94</v>
      </c>
      <c r="CB7" s="24">
        <v>143.97999999999999</v>
      </c>
      <c r="CC7" s="24">
        <v>141.99</v>
      </c>
      <c r="CD7" s="24">
        <v>151.94</v>
      </c>
      <c r="CE7" s="24">
        <v>153.4</v>
      </c>
      <c r="CF7" s="24">
        <v>152.72999999999999</v>
      </c>
      <c r="CG7" s="24">
        <v>159.49</v>
      </c>
      <c r="CH7" s="24">
        <v>157.81</v>
      </c>
      <c r="CI7" s="24">
        <v>157.37</v>
      </c>
      <c r="CJ7" s="24">
        <v>157.44999999999999</v>
      </c>
      <c r="CK7" s="24">
        <v>159.75</v>
      </c>
      <c r="CL7" s="24">
        <v>140.97999999999999</v>
      </c>
      <c r="CM7" s="24">
        <v>69.61</v>
      </c>
      <c r="CN7" s="24">
        <v>70.459999999999994</v>
      </c>
      <c r="CO7" s="24">
        <v>69.989999999999995</v>
      </c>
      <c r="CP7" s="24">
        <v>68.38</v>
      </c>
      <c r="CQ7" s="24">
        <v>70.27</v>
      </c>
      <c r="CR7" s="24">
        <v>65.28</v>
      </c>
      <c r="CS7" s="24">
        <v>64.92</v>
      </c>
      <c r="CT7" s="24">
        <v>64.14</v>
      </c>
      <c r="CU7" s="24">
        <v>63.71</v>
      </c>
      <c r="CV7" s="24">
        <v>64.95</v>
      </c>
      <c r="CW7" s="24">
        <v>60.13</v>
      </c>
      <c r="CX7" s="24">
        <v>87.54</v>
      </c>
      <c r="CY7" s="24">
        <v>87.84</v>
      </c>
      <c r="CZ7" s="24">
        <v>87.91</v>
      </c>
      <c r="DA7" s="24">
        <v>88.23</v>
      </c>
      <c r="DB7" s="24">
        <v>88.26</v>
      </c>
      <c r="DC7" s="24">
        <v>92.72</v>
      </c>
      <c r="DD7" s="24">
        <v>92.88</v>
      </c>
      <c r="DE7" s="24">
        <v>92.9</v>
      </c>
      <c r="DF7" s="24">
        <v>92.89</v>
      </c>
      <c r="DG7" s="24">
        <v>93.08</v>
      </c>
      <c r="DH7" s="24">
        <v>96</v>
      </c>
      <c r="DI7" s="24">
        <v>3.58</v>
      </c>
      <c r="DJ7" s="24">
        <v>7.07</v>
      </c>
      <c r="DK7" s="24">
        <v>10.5</v>
      </c>
      <c r="DL7" s="24">
        <v>13.78</v>
      </c>
      <c r="DM7" s="24">
        <v>16.97</v>
      </c>
      <c r="DN7" s="24">
        <v>23.79</v>
      </c>
      <c r="DO7" s="24">
        <v>25.66</v>
      </c>
      <c r="DP7" s="24">
        <v>27.46</v>
      </c>
      <c r="DQ7" s="24">
        <v>29.93</v>
      </c>
      <c r="DR7" s="24">
        <v>31.89</v>
      </c>
      <c r="DS7" s="24">
        <v>42.2</v>
      </c>
      <c r="DT7" s="24">
        <v>0.57999999999999996</v>
      </c>
      <c r="DU7" s="24">
        <v>0.57999999999999996</v>
      </c>
      <c r="DV7" s="24">
        <v>0.56999999999999995</v>
      </c>
      <c r="DW7" s="24">
        <v>2.2000000000000002</v>
      </c>
      <c r="DX7" s="24">
        <v>4.71</v>
      </c>
      <c r="DY7" s="24">
        <v>1.22</v>
      </c>
      <c r="DZ7" s="24">
        <v>1.61</v>
      </c>
      <c r="EA7" s="24">
        <v>2.08</v>
      </c>
      <c r="EB7" s="24">
        <v>2.74</v>
      </c>
      <c r="EC7" s="24">
        <v>3.24</v>
      </c>
      <c r="ED7" s="24">
        <v>9.4600000000000009</v>
      </c>
      <c r="EE7" s="24">
        <v>0</v>
      </c>
      <c r="EF7" s="24">
        <v>0</v>
      </c>
      <c r="EG7" s="24">
        <v>0</v>
      </c>
      <c r="EH7" s="24">
        <v>0</v>
      </c>
      <c r="EI7" s="24">
        <v>0</v>
      </c>
      <c r="EJ7" s="24">
        <v>0.09</v>
      </c>
      <c r="EK7" s="24">
        <v>0.17</v>
      </c>
      <c r="EL7" s="24">
        <v>0.13</v>
      </c>
      <c r="EM7" s="24">
        <v>0.06</v>
      </c>
      <c r="EN7" s="24">
        <v>0.08</v>
      </c>
      <c r="EO7" s="24">
        <v>0.19</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千葉県</cp:lastModifiedBy>
  <dcterms:created xsi:type="dcterms:W3CDTF">2025-12-23T05:59:04Z</dcterms:created>
  <dcterms:modified xsi:type="dcterms:W3CDTF">2026-02-16T05:13:04Z</dcterms:modified>
  <cp:category/>
</cp:coreProperties>
</file>