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4 下水道（特環）\"/>
    </mc:Choice>
  </mc:AlternateContent>
  <xr:revisionPtr revIDLastSave="0" documentId="13_ncr:1_{67C6BC23-1139-4D9C-91AF-7FD1B726CFD0}" xr6:coauthVersionLast="47" xr6:coauthVersionMax="47" xr10:uidLastSave="{00000000-0000-0000-0000-000000000000}"/>
  <workbookProtection workbookAlgorithmName="SHA-512" workbookHashValue="wNMqanRlsx9Fcx/nYt8WVqU6gFnyY8mxDcJLI6q07x1rrVEw3UEqlBIQWoW8LwgmF7QCx90q374hPWljHZAr0A==" workbookSaltValue="6d295rJtT8XtCzfNfIunv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<sst xmlns="http://schemas.openxmlformats.org/spreadsheetml/2006/main" count="236" uniqueCount="117">
  <si>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</si>
  <si>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</si>
  <si>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</si>
  <si>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</si>
  <si>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</si>
  <si>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</si>
  <si>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</si>
  <si>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</si>
  <si>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</si>
  <si>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</si>
  <si>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</si>
  <si>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</si>
  <si>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</si>
  <si>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</si>
  <si>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</si>
  <si>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</si>
  <si>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</si>
  <si>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</si>
  <si>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</si>
  <si>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</si>
  <si>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</si>
  <si>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</si>
  <si>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</si>
  <si>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</si>
  <si>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</si>
  <si>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</si>
  <si>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</si>
  <si>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</si>
  <si>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</si>
  <si>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</si>
  <si>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</si>
  <si>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</si>
  <si>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</si>
  <si>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</si>
  <si>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</si>
  <si>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</si>
  <si>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</si>
  <si>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</si>
  <si>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</si>
  <si>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</si>
  <si>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</si>
  <si>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</si>
  <si>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</si>
  <si>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</si>
  <si>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</si>
  <si>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</si>
  <si>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</si>
  <si>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</si>
  <si>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</si>
  <si>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</si>
  <si>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</si>
  <si>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</si>
  <si>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</si>
  <si>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</si>
  <si>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</si>
  <si>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</si>
  <si>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</si>
  <si>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</si>
  <si>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</si>
  <si>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</si>
  <si>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</si>
  <si>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</si>
  <si>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</si>
  <si>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</si>
  <si>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</si>
  <si>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</si>
  <si>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</si>
  <si>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</si>
  <si>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</si>
  <si>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</si>
  <si>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</si>
  <si>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</si>
  <si>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</si>
  <si>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</si>
  <si>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</si>
  <si>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</si>
  <si>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</si>
  <si>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</si>
  <si>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</si>
  <si>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</si>
  <si>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</si>
  <si>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</si>
  <si>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</si>
  <si>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</si>
  <si>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</si>
  <si>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</si>
  <si>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</si>
  <si>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</si>
  <si>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</si>
  <si>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</si>
  <si>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</si>
  <si>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</si>
  <si>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</si>
  <si>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</si>
  <si>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</si>
  <si>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</si>
  <si>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</si>
  <si>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</si>
  <si>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</si>
  <si>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</si>
  <si>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</si>
  <si>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</si>
  <si>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</si>
  <si>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</si>
  <si>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</si>
  <si>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</si>
  <si>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</si>
  <si>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</si>
  <si>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</si>
  <si>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</si>
  <si>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</si>
  <si>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</si>
  <si>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</si>
  <si>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</si>
  <si>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住宅団地下水道布設当時に設置された処理場施設を廃止し、平成9年度に公共下水道に接続した。
　耐用年数を超えた管渠がないため管渠老朽化率は0.00％となっている。
　当該処理場施設の建屋内には特環汚水を公共下水道に圧送するためのポンプ施設が設置されており、ポンプ施設、管渠施設ともにこれまで改築等は行っていないが、老朽化が進んでいく中で計画的な改築更新に備える必要がある。
</t>
    <rPh sb="1" eb="3">
      <t>ジュウタク</t>
    </rPh>
    <rPh sb="3" eb="5">
      <t>ダンチ</t>
    </rPh>
    <rPh sb="5" eb="8">
      <t>ゲスイドウ</t>
    </rPh>
    <rPh sb="8" eb="10">
      <t>フセツ</t>
    </rPh>
    <rPh sb="10" eb="12">
      <t>トウジ</t>
    </rPh>
    <rPh sb="13" eb="15">
      <t>セッチ</t>
    </rPh>
    <rPh sb="18" eb="21">
      <t>ショリジョウ</t>
    </rPh>
    <rPh sb="21" eb="23">
      <t>シセツ</t>
    </rPh>
    <rPh sb="24" eb="26">
      <t>ハイシ</t>
    </rPh>
    <rPh sb="28" eb="30">
      <t>ヘイセイ</t>
    </rPh>
    <rPh sb="31" eb="33">
      <t>ネンド</t>
    </rPh>
    <rPh sb="34" eb="36">
      <t>コウキョウ</t>
    </rPh>
    <rPh sb="36" eb="39">
      <t>ゲスイドウ</t>
    </rPh>
    <rPh sb="40" eb="42">
      <t>セツゾク</t>
    </rPh>
    <rPh sb="47" eb="49">
      <t>タイヨウ</t>
    </rPh>
    <rPh sb="49" eb="51">
      <t>ネンスウ</t>
    </rPh>
    <rPh sb="52" eb="53">
      <t>コ</t>
    </rPh>
    <rPh sb="55" eb="57">
      <t>カンキョ</t>
    </rPh>
    <rPh sb="62" eb="64">
      <t>カンキョ</t>
    </rPh>
    <rPh sb="64" eb="67">
      <t>ロウキュウカ</t>
    </rPh>
    <rPh sb="67" eb="68">
      <t>リツ</t>
    </rPh>
    <rPh sb="83" eb="85">
      <t>トウガイ</t>
    </rPh>
    <rPh sb="85" eb="88">
      <t>ショリジョウ</t>
    </rPh>
    <rPh sb="88" eb="90">
      <t>シセツ</t>
    </rPh>
    <rPh sb="91" eb="93">
      <t>タテヤ</t>
    </rPh>
    <rPh sb="93" eb="94">
      <t>ナイ</t>
    </rPh>
    <rPh sb="96" eb="98">
      <t>トッカン</t>
    </rPh>
    <rPh sb="98" eb="100">
      <t>オスイ</t>
    </rPh>
    <rPh sb="101" eb="103">
      <t>コウキョウ</t>
    </rPh>
    <rPh sb="103" eb="106">
      <t>ゲスイドウ</t>
    </rPh>
    <rPh sb="107" eb="109">
      <t>アッソウ</t>
    </rPh>
    <rPh sb="117" eb="119">
      <t>シセツ</t>
    </rPh>
    <rPh sb="120" eb="122">
      <t>セッチ</t>
    </rPh>
    <rPh sb="131" eb="133">
      <t>シセツ</t>
    </rPh>
    <rPh sb="134" eb="136">
      <t>カンキョ</t>
    </rPh>
    <rPh sb="136" eb="138">
      <t>シセツ</t>
    </rPh>
    <rPh sb="145" eb="147">
      <t>カイチク</t>
    </rPh>
    <rPh sb="147" eb="148">
      <t>トウ</t>
    </rPh>
    <rPh sb="149" eb="150">
      <t>オコナ</t>
    </rPh>
    <rPh sb="157" eb="160">
      <t>ロウキュウカ</t>
    </rPh>
    <rPh sb="161" eb="162">
      <t>スス</t>
    </rPh>
    <rPh sb="166" eb="167">
      <t>ナカ</t>
    </rPh>
    <rPh sb="168" eb="171">
      <t>ケイカクテキ</t>
    </rPh>
    <rPh sb="172" eb="174">
      <t>カイチク</t>
    </rPh>
    <rPh sb="174" eb="176">
      <t>コウシン</t>
    </rPh>
    <rPh sb="177" eb="178">
      <t>ソナ</t>
    </rPh>
    <rPh sb="180" eb="182">
      <t>ヒツヨウ</t>
    </rPh>
    <phoneticPr fontId="4"/>
  </si>
  <si>
    <t>　施設の老朽化に伴う費用の増大が見込まれるなか適切な維持管理を行っていくとともに、ストックマネジメント計画に基づき計画的かつ効率的な施設の更新を進める必要がある。
　今後経営状況を明確化して、分析により得られた各指標の結果を基に健全な下水道経営に努めていく。</t>
    <rPh sb="0" eb="2">
      <t>テンケン</t>
    </rPh>
    <rPh sb="2" eb="3">
      <t>トウ</t>
    </rPh>
    <rPh sb="4" eb="5">
      <t>オコナ</t>
    </rPh>
    <rPh sb="6" eb="8">
      <t>テキセツ</t>
    </rPh>
    <rPh sb="9" eb="11">
      <t>イジ</t>
    </rPh>
    <rPh sb="11" eb="13">
      <t>カンリ</t>
    </rPh>
    <rPh sb="14" eb="15">
      <t>オコナ</t>
    </rPh>
    <rPh sb="72" eb="73">
      <t>スス</t>
    </rPh>
    <rPh sb="75" eb="77">
      <t>ヒツヨウ</t>
    </rPh>
    <rPh sb="83" eb="85">
      <t>コンゴ</t>
    </rPh>
    <rPh sb="85" eb="87">
      <t>ケイエイ</t>
    </rPh>
    <rPh sb="87" eb="89">
      <t>ジョウキョウ</t>
    </rPh>
    <rPh sb="90" eb="93">
      <t>メイカクカ</t>
    </rPh>
    <rPh sb="105" eb="108">
      <t>カクシヒョウ</t>
    </rPh>
    <phoneticPr fontId="4"/>
  </si>
  <si>
    <t>　本市における特定環境保全公共下水道(以下｢特環｣)は、三崎町1丁目及び春日町の各一部に設置されている下水道で、(広義の)公共下水道の一種である。管渠は(狭義の)公共下水道(以下｢公共下水道｣)に接続されており、排除される汚水は芦崎終末処理場で受入れて処理している。使用料体系も同一である。
 企業債残高対事業規模比率は、公共下水道に接続する工事のために平成9年度～平成10年度に借り入れた地方債の償還が進んでいることから、今後も同様の傾向が続くことが見込まれる。
　汚水処理原価は、流入水量等を基に公共下水道経費からの按分処理により算出しているが、一般家庭からの接続が主なものであり流入水量が少ないことから平均値を大きく下回っている。
　水洗化率は、住宅団地下水道として整備された下水道であるため100％となっている。</t>
    <rPh sb="1" eb="3">
      <t>ホンシ</t>
    </rPh>
    <rPh sb="7" eb="9">
      <t>トクテイ</t>
    </rPh>
    <rPh sb="9" eb="11">
      <t>カンキョウ</t>
    </rPh>
    <rPh sb="11" eb="13">
      <t>ホゼン</t>
    </rPh>
    <rPh sb="13" eb="15">
      <t>コウキョウ</t>
    </rPh>
    <rPh sb="15" eb="18">
      <t>ゲスイドウ</t>
    </rPh>
    <rPh sb="19" eb="21">
      <t>イカ</t>
    </rPh>
    <rPh sb="22" eb="24">
      <t>トッカン</t>
    </rPh>
    <rPh sb="28" eb="31">
      <t>ミサキチョウ</t>
    </rPh>
    <rPh sb="32" eb="34">
      <t>チョウメ</t>
    </rPh>
    <rPh sb="34" eb="35">
      <t>オヨ</t>
    </rPh>
    <rPh sb="36" eb="39">
      <t>カスガチョウ</t>
    </rPh>
    <rPh sb="40" eb="41">
      <t>カク</t>
    </rPh>
    <rPh sb="41" eb="43">
      <t>イチブ</t>
    </rPh>
    <rPh sb="44" eb="46">
      <t>セッチ</t>
    </rPh>
    <rPh sb="51" eb="54">
      <t>ゲスイドウ</t>
    </rPh>
    <rPh sb="57" eb="59">
      <t>コウギ</t>
    </rPh>
    <rPh sb="61" eb="63">
      <t>コウキョウ</t>
    </rPh>
    <rPh sb="63" eb="66">
      <t>ゲスイドウ</t>
    </rPh>
    <rPh sb="67" eb="69">
      <t>イッシュ</t>
    </rPh>
    <rPh sb="73" eb="75">
      <t>カンキョ</t>
    </rPh>
    <rPh sb="81" eb="83">
      <t>コウキョウ</t>
    </rPh>
    <rPh sb="83" eb="86">
      <t>ゲスイドウ</t>
    </rPh>
    <rPh sb="98" eb="100">
      <t>セツゾク</t>
    </rPh>
    <rPh sb="106" eb="108">
      <t>ハイジョ</t>
    </rPh>
    <rPh sb="111" eb="113">
      <t>オスイ</t>
    </rPh>
    <rPh sb="114" eb="116">
      <t>アシザキ</t>
    </rPh>
    <rPh sb="116" eb="118">
      <t>シュウマツ</t>
    </rPh>
    <rPh sb="118" eb="121">
      <t>ショリジョウ</t>
    </rPh>
    <rPh sb="122" eb="124">
      <t>ウケイ</t>
    </rPh>
    <rPh sb="126" eb="128">
      <t>ショリ</t>
    </rPh>
    <rPh sb="133" eb="136">
      <t>シヨウリョウ</t>
    </rPh>
    <rPh sb="136" eb="138">
      <t>タイケイ</t>
    </rPh>
    <rPh sb="139" eb="141">
      <t>ドウイツ</t>
    </rPh>
    <rPh sb="149" eb="151">
      <t>キギョウ</t>
    </rPh>
    <rPh sb="151" eb="152">
      <t>サイ</t>
    </rPh>
    <rPh sb="152" eb="154">
      <t>ザンダカ</t>
    </rPh>
    <rPh sb="154" eb="155">
      <t>タイ</t>
    </rPh>
    <rPh sb="155" eb="157">
      <t>ジギョウ</t>
    </rPh>
    <rPh sb="157" eb="159">
      <t>キボ</t>
    </rPh>
    <rPh sb="159" eb="161">
      <t>ヒリツ</t>
    </rPh>
    <rPh sb="165" eb="168">
      <t>ゲスイドウ</t>
    </rPh>
    <rPh sb="169" eb="171">
      <t>セツゾク</t>
    </rPh>
    <rPh sb="173" eb="175">
      <t>コウジ</t>
    </rPh>
    <rPh sb="179" eb="181">
      <t>ヘイセイ</t>
    </rPh>
    <rPh sb="182" eb="184">
      <t>ネンド</t>
    </rPh>
    <rPh sb="185" eb="187">
      <t>ヘイセイ</t>
    </rPh>
    <rPh sb="189" eb="191">
      <t>ネンド</t>
    </rPh>
    <rPh sb="192" eb="193">
      <t>カ</t>
    </rPh>
    <rPh sb="194" eb="195">
      <t>イ</t>
    </rPh>
    <rPh sb="197" eb="199">
      <t>チホウ</t>
    </rPh>
    <rPh sb="199" eb="200">
      <t>サイ</t>
    </rPh>
    <rPh sb="201" eb="203">
      <t>ショウカン</t>
    </rPh>
    <rPh sb="204" eb="205">
      <t>スス</t>
    </rPh>
    <rPh sb="214" eb="216">
      <t>コンゴ</t>
    </rPh>
    <rPh sb="217" eb="219">
      <t>ドウヨウ</t>
    </rPh>
    <rPh sb="220" eb="222">
      <t>ケイコウ</t>
    </rPh>
    <rPh sb="223" eb="224">
      <t>ツヅ</t>
    </rPh>
    <rPh sb="228" eb="230">
      <t>ミコ</t>
    </rPh>
    <rPh sb="237" eb="239">
      <t>オスイ</t>
    </rPh>
    <rPh sb="239" eb="241">
      <t>ショリ</t>
    </rPh>
    <rPh sb="241" eb="243">
      <t>ゲンカ</t>
    </rPh>
    <rPh sb="251" eb="252">
      <t>モト</t>
    </rPh>
    <rPh sb="253" eb="255">
      <t>コウキョウ</t>
    </rPh>
    <rPh sb="255" eb="258">
      <t>ゲスイドウ</t>
    </rPh>
    <rPh sb="258" eb="260">
      <t>ケイヒ</t>
    </rPh>
    <rPh sb="263" eb="265">
      <t>アンブン</t>
    </rPh>
    <rPh sb="265" eb="267">
      <t>ショリ</t>
    </rPh>
    <rPh sb="270" eb="272">
      <t>サンシュツ</t>
    </rPh>
    <rPh sb="278" eb="282">
      <t>イッパンカテイ</t>
    </rPh>
    <rPh sb="285" eb="287">
      <t>セツゾク</t>
    </rPh>
    <rPh sb="288" eb="289">
      <t>オモ</t>
    </rPh>
    <rPh sb="295" eb="299">
      <t>リュウニュウスイリョウ</t>
    </rPh>
    <rPh sb="300" eb="301">
      <t>スク</t>
    </rPh>
    <rPh sb="307" eb="310">
      <t>ヘイキンチ</t>
    </rPh>
    <rPh sb="311" eb="312">
      <t>オオ</t>
    </rPh>
    <rPh sb="314" eb="316">
      <t>シタマワ</t>
    </rPh>
    <rPh sb="324" eb="327">
      <t>スイセンカ</t>
    </rPh>
    <rPh sb="327" eb="328">
      <t>リツ</t>
    </rPh>
    <rPh sb="330" eb="332">
      <t>ジュウタク</t>
    </rPh>
    <rPh sb="332" eb="334">
      <t>ダンチ</t>
    </rPh>
    <rPh sb="334" eb="337">
      <t>ゲスイドウ</t>
    </rPh>
    <rPh sb="340" eb="342">
      <t>セイビ</t>
    </rPh>
    <rPh sb="345" eb="348">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</si>
</sst>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48-48FB-A187-FC688E98108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448-48FB-A187-FC688E98108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B2-47C3-80C0-4228DDB20B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5B2-47C3-80C0-4228DDB20B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AA8-42E4-9D89-989192E299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AA8-42E4-9D89-989192E299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106.75</c:v>
                </c:pt>
                <c:pt idx="1">
                  <c:v>107.21</c:v>
                </c:pt>
                <c:pt idx="2">
                  <c:v>102.45</c:v>
                </c:pt>
                <c:pt idx="3">
                  <c:v>103.36</c:v>
                </c:pt>
                <c:pt idx="4">
                  <c:v>104.9</c:v>
                </c:pt>
              </c:numCache>
            </c:numRef>
          </c:val>
          <c:extLst>
            <c:ext xmlns:c16="http://schemas.microsoft.com/office/drawing/2014/chart" uri="{C3380CC4-5D6E-409C-BE32-E72D297353CC}">
              <c16:uniqueId val="{00000000-88F1-42A4-9AED-EA6D1E9757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8F1-42A4-9AED-EA6D1E9757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9.69</c:v>
                </c:pt>
                <c:pt idx="1">
                  <c:v>19.38</c:v>
                </c:pt>
                <c:pt idx="2">
                  <c:v>28.72</c:v>
                </c:pt>
                <c:pt idx="3">
                  <c:v>38.49</c:v>
                </c:pt>
                <c:pt idx="4">
                  <c:v>50.04</c:v>
                </c:pt>
              </c:numCache>
            </c:numRef>
          </c:val>
          <c:extLst>
            <c:ext xmlns:c16="http://schemas.microsoft.com/office/drawing/2014/chart" uri="{C3380CC4-5D6E-409C-BE32-E72D297353CC}">
              <c16:uniqueId val="{00000000-A516-473A-8931-0CA8F87706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A516-473A-8931-0CA8F87706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47-444F-AA40-805962E69C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547-444F-AA40-805962E69C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DC-4D46-A9C7-9C05A7661A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F4DC-4D46-A9C7-9C05A7661A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130.04</c:v>
                </c:pt>
                <c:pt idx="1">
                  <c:v>70.16</c:v>
                </c:pt>
                <c:pt idx="2">
                  <c:v>56.37</c:v>
                </c:pt>
                <c:pt idx="3">
                  <c:v>58.12</c:v>
                </c:pt>
                <c:pt idx="4">
                  <c:v>97.03</c:v>
                </c:pt>
              </c:numCache>
            </c:numRef>
          </c:val>
          <c:extLst>
            <c:ext xmlns:c16="http://schemas.microsoft.com/office/drawing/2014/chart" uri="{C3380CC4-5D6E-409C-BE32-E72D297353CC}">
              <c16:uniqueId val="{00000000-C0FF-4CE5-8C5E-2823758C08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C0FF-4CE5-8C5E-2823758C08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169.01</c:v>
                </c:pt>
                <c:pt idx="1">
                  <c:v>155.29</c:v>
                </c:pt>
                <c:pt idx="2">
                  <c:v>135.97999999999999</c:v>
                </c:pt>
                <c:pt idx="3">
                  <c:v>115.23</c:v>
                </c:pt>
                <c:pt idx="4">
                  <c:v>63.69</c:v>
                </c:pt>
              </c:numCache>
            </c:numRef>
          </c:val>
          <c:extLst>
            <c:ext xmlns:c16="http://schemas.microsoft.com/office/drawing/2014/chart" uri="{C3380CC4-5D6E-409C-BE32-E72D297353CC}">
              <c16:uniqueId val="{00000000-5748-460E-8851-446B1FDCCDA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5748-460E-8851-446B1FDCCDA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121.43</c:v>
                </c:pt>
                <c:pt idx="1">
                  <c:v>114.78</c:v>
                </c:pt>
                <c:pt idx="2">
                  <c:v>103.76</c:v>
                </c:pt>
                <c:pt idx="3">
                  <c:v>110.82</c:v>
                </c:pt>
                <c:pt idx="4">
                  <c:v>117.04</c:v>
                </c:pt>
              </c:numCache>
            </c:numRef>
          </c:val>
          <c:extLst>
            <c:ext xmlns:c16="http://schemas.microsoft.com/office/drawing/2014/chart" uri="{C3380CC4-5D6E-409C-BE32-E72D297353CC}">
              <c16:uniqueId val="{00000000-8261-43B1-8A1C-7065F34779E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261-43B1-8A1C-7065F34779E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118.9</c:v>
                </c:pt>
                <c:pt idx="1">
                  <c:v>125.83</c:v>
                </c:pt>
                <c:pt idx="2">
                  <c:v>139.88</c:v>
                </c:pt>
                <c:pt idx="3">
                  <c:v>130.02000000000001</c:v>
                </c:pt>
                <c:pt idx="4">
                  <c:v>123.41</c:v>
                </c:pt>
              </c:numCache>
            </c:numRef>
          </c:val>
          <c:extLst>
            <c:ext xmlns:c16="http://schemas.microsoft.com/office/drawing/2014/chart" uri="{C3380CC4-5D6E-409C-BE32-E72D297353CC}">
              <c16:uniqueId val="{00000000-68DD-4B5F-9CC9-8C4199B87A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8DD-4B5F-9CC9-8C4199B87A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銚子市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53986</v>
      </c>
      <c r="AM8" s="44"/>
      <c r="AN8" s="44"/>
      <c r="AO8" s="44"/>
      <c r="AP8" s="44"/>
      <c r="AQ8" s="44"/>
      <c r="AR8" s="44"/>
      <c r="AS8" s="44"/>
      <c r="AT8" s="45">
        <f>データ!T6</f>
        <v>84.12</v>
      </c>
      <c r="AU8" s="45"/>
      <c r="AV8" s="45"/>
      <c r="AW8" s="45"/>
      <c r="AX8" s="45"/>
      <c r="AY8" s="45"/>
      <c r="AZ8" s="45"/>
      <c r="BA8" s="45"/>
      <c r="BB8" s="45">
        <f>データ!U6</f>
        <v>641.77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95.64</v>
      </c>
      <c r="J10" s="45"/>
      <c r="K10" s="45"/>
      <c r="L10" s="45"/>
      <c r="M10" s="45"/>
      <c r="N10" s="45"/>
      <c r="O10" s="45"/>
      <c r="P10" s="45">
        <f>データ!P6</f>
        <v>1.0900000000000001</v>
      </c>
      <c r="Q10" s="45"/>
      <c r="R10" s="45"/>
      <c r="S10" s="45"/>
      <c r="T10" s="45"/>
      <c r="U10" s="45"/>
      <c r="V10" s="45"/>
      <c r="W10" s="45">
        <f>データ!Q6</f>
        <v>60.49</v>
      </c>
      <c r="X10" s="45"/>
      <c r="Y10" s="45"/>
      <c r="Z10" s="45"/>
      <c r="AA10" s="45"/>
      <c r="AB10" s="45"/>
      <c r="AC10" s="45"/>
      <c r="AD10" s="44">
        <f>データ!R6</f>
        <v>3003</v>
      </c>
      <c r="AE10" s="44"/>
      <c r="AF10" s="44"/>
      <c r="AG10" s="44"/>
      <c r="AH10" s="44"/>
      <c r="AI10" s="44"/>
      <c r="AJ10" s="44"/>
      <c r="AK10" s="2"/>
      <c r="AL10" s="44">
        <f>データ!V6</f>
        <v>584</v>
      </c>
      <c r="AM10" s="44"/>
      <c r="AN10" s="44"/>
      <c r="AO10" s="44"/>
      <c r="AP10" s="44"/>
      <c r="AQ10" s="44"/>
      <c r="AR10" s="44"/>
      <c r="AS10" s="44"/>
      <c r="AT10" s="45">
        <f>データ!W6</f>
        <v>0.11</v>
      </c>
      <c r="AU10" s="45"/>
      <c r="AV10" s="45"/>
      <c r="AW10" s="45"/>
      <c r="AX10" s="45"/>
      <c r="AY10" s="45"/>
      <c r="AZ10" s="45"/>
      <c r="BA10" s="45"/>
      <c r="BB10" s="45">
        <f>データ!X6</f>
        <v>5309.09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fB+8qmHf2jK2QsmojlLkN9iP5cNSodk2BeIFgbssm3SZsDkhfcvjjpgC9zbdZgRFyH3fP9WS9gr6Sv5r1Sz4Sg==" saltValue="O+BUsfjb0cxTVri1oie5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122025</v>
      </c>
      <c r="D6" s="19">
        <f t="shared" si="3"/>
        <v>46</v>
      </c>
      <c r="E6" s="19">
        <f t="shared" si="3"/>
        <v>17</v>
      </c>
      <c r="F6" s="19">
        <f t="shared" si="3"/>
        <v>4</v>
      </c>
      <c r="G6" s="19">
        <f t="shared" si="3"/>
        <v>0</v>
      </c>
      <c r="H6" s="19" t="str">
        <f t="shared" si="3"/>
        <v>千葉県　銚子市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95.64</v>
      </c>
      <c r="P6" s="20">
        <f t="shared" si="3"/>
        <v>1.0900000000000001</v>
      </c>
      <c r="Q6" s="20">
        <f t="shared" si="3"/>
        <v>60.49</v>
      </c>
      <c r="R6" s="20">
        <f t="shared" si="3"/>
        <v>3003</v>
      </c>
      <c r="S6" s="20">
        <f t="shared" si="3"/>
        <v>53986</v>
      </c>
      <c r="T6" s="20">
        <f t="shared" si="3"/>
        <v>84.12</v>
      </c>
      <c r="U6" s="20">
        <f t="shared" si="3"/>
        <v>641.77</v>
      </c>
      <c r="V6" s="20">
        <f t="shared" si="3"/>
        <v>584</v>
      </c>
      <c r="W6" s="20">
        <f t="shared" si="3"/>
        <v>0.11</v>
      </c>
      <c r="X6" s="20">
        <f t="shared" si="3"/>
        <v>5309.09</v>
      </c>
      <c r="Y6" s="21">
        <f>IF(Y7="",NA(),Y7)</f>
        <v>106.75</v>
      </c>
      <c r="Z6" s="21">
        <f t="shared" ref="Z6:AH6" si="4">IF(Z7="",NA(),Z7)</f>
        <v>107.21</v>
      </c>
      <c r="AA6" s="21">
        <f t="shared" si="4"/>
        <v>102.45</v>
      </c>
      <c r="AB6" s="21">
        <f t="shared" si="4"/>
        <v>103.36</v>
      </c>
      <c r="AC6" s="21">
        <f t="shared" si="4"/>
        <v>104.9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130.04</v>
      </c>
      <c r="AV6" s="21">
        <f t="shared" ref="AV6:BD6" si="6">IF(AV7="",NA(),AV7)</f>
        <v>70.16</v>
      </c>
      <c r="AW6" s="21">
        <f t="shared" si="6"/>
        <v>56.37</v>
      </c>
      <c r="AX6" s="21">
        <f t="shared" si="6"/>
        <v>58.12</v>
      </c>
      <c r="AY6" s="21">
        <f t="shared" si="6"/>
        <v>97.03</v>
      </c>
      <c r="AZ6" s="21">
        <f t="shared" si="6"/>
        <v>44.24</v>
      </c>
      <c r="BA6" s="21">
        <f t="shared" si="6"/>
        <v>43.07</v>
      </c>
      <c r="BB6" s="21">
        <f t="shared" si="6"/>
        <v>45.42</v>
      </c>
      <c r="BC6" s="21">
        <f t="shared" si="6"/>
        <v>50.63</v>
      </c>
      <c r="BD6" s="21">
        <f t="shared" si="6"/>
        <v>53.28</v>
      </c>
      <c r="BE6" s="20" t="str">
        <f>IF(BE7="","",IF(BE7="-","【-】","【"&amp;SUBSTITUTE(TEXT(BE7,"#,##0.00"),"-","△")&amp;"】"))</f>
        <v>【50.90】</v>
      </c>
      <c r="BF6" s="21">
        <f>IF(BF7="",NA(),BF7)</f>
        <v>169.01</v>
      </c>
      <c r="BG6" s="21">
        <f t="shared" ref="BG6:BO6" si="7">IF(BG7="",NA(),BG7)</f>
        <v>155.29</v>
      </c>
      <c r="BH6" s="21">
        <f t="shared" si="7"/>
        <v>135.97999999999999</v>
      </c>
      <c r="BI6" s="21">
        <f t="shared" si="7"/>
        <v>115.23</v>
      </c>
      <c r="BJ6" s="21">
        <f t="shared" si="7"/>
        <v>63.69</v>
      </c>
      <c r="BK6" s="21">
        <f t="shared" si="7"/>
        <v>1258.43</v>
      </c>
      <c r="BL6" s="21">
        <f t="shared" si="7"/>
        <v>1163.75</v>
      </c>
      <c r="BM6" s="21">
        <f t="shared" si="7"/>
        <v>1195.47</v>
      </c>
      <c r="BN6" s="21">
        <f t="shared" si="7"/>
        <v>1168.69</v>
      </c>
      <c r="BO6" s="21">
        <f t="shared" si="7"/>
        <v>1142.44</v>
      </c>
      <c r="BP6" s="20" t="str">
        <f>IF(BP7="","",IF(BP7="-","【-】","【"&amp;SUBSTITUTE(TEXT(BP7,"#,##0.00"),"-","△")&amp;"】"))</f>
        <v>【1,099.15】</v>
      </c>
      <c r="BQ6" s="21">
        <f>IF(BQ7="",NA(),BQ7)</f>
        <v>121.43</v>
      </c>
      <c r="BR6" s="21">
        <f t="shared" ref="BR6:BZ6" si="8">IF(BR7="",NA(),BR7)</f>
        <v>114.78</v>
      </c>
      <c r="BS6" s="21">
        <f t="shared" si="8"/>
        <v>103.76</v>
      </c>
      <c r="BT6" s="21">
        <f t="shared" si="8"/>
        <v>110.82</v>
      </c>
      <c r="BU6" s="21">
        <f t="shared" si="8"/>
        <v>117.04</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118.9</v>
      </c>
      <c r="CC6" s="21">
        <f t="shared" ref="CC6:CK6" si="9">IF(CC7="",NA(),CC7)</f>
        <v>125.83</v>
      </c>
      <c r="CD6" s="21">
        <f t="shared" si="9"/>
        <v>139.88</v>
      </c>
      <c r="CE6" s="21">
        <f t="shared" si="9"/>
        <v>130.02000000000001</v>
      </c>
      <c r="CF6" s="21">
        <f t="shared" si="9"/>
        <v>123.41</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100</v>
      </c>
      <c r="CY6" s="21">
        <f t="shared" ref="CY6:DG6" si="11">IF(CY7="",NA(),CY7)</f>
        <v>100</v>
      </c>
      <c r="CZ6" s="21">
        <f t="shared" si="11"/>
        <v>100</v>
      </c>
      <c r="DA6" s="21">
        <f t="shared" si="11"/>
        <v>100</v>
      </c>
      <c r="DB6" s="21">
        <f t="shared" si="11"/>
        <v>100</v>
      </c>
      <c r="DC6" s="21">
        <f t="shared" si="11"/>
        <v>84.19</v>
      </c>
      <c r="DD6" s="21">
        <f t="shared" si="11"/>
        <v>84.34</v>
      </c>
      <c r="DE6" s="21">
        <f t="shared" si="11"/>
        <v>84.34</v>
      </c>
      <c r="DF6" s="21">
        <f t="shared" si="11"/>
        <v>84.73</v>
      </c>
      <c r="DG6" s="21">
        <f t="shared" si="11"/>
        <v>84.21</v>
      </c>
      <c r="DH6" s="20" t="str">
        <f>IF(DH7="","",IF(DH7="-","【-】","【"&amp;SUBSTITUTE(TEXT(DH7,"#,##0.00"),"-","△")&amp;"】"))</f>
        <v>【86.31】</v>
      </c>
      <c r="DI6" s="21">
        <f>IF(DI7="",NA(),DI7)</f>
        <v>9.69</v>
      </c>
      <c r="DJ6" s="21">
        <f t="shared" ref="DJ6:DR6" si="12">IF(DJ7="",NA(),DJ7)</f>
        <v>19.38</v>
      </c>
      <c r="DK6" s="21">
        <f t="shared" si="12"/>
        <v>28.72</v>
      </c>
      <c r="DL6" s="21">
        <f t="shared" si="12"/>
        <v>38.49</v>
      </c>
      <c r="DM6" s="21">
        <f t="shared" si="12"/>
        <v>50.04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122025</v>
      </c>
      <c r="D7" s="23">
        <v>46</v>
      </c>
      <c r="E7" s="23">
        <v>17</v>
      </c>
      <c r="F7" s="23">
        <v>4</v>
      </c>
      <c r="G7" s="23">
        <v>0</v>
      </c>
      <c r="H7" s="23" t="s">
        <v>96</v>
      </c>
      <c r="I7" s="23" t="s">
        <v>97</v>
      </c>
      <c r="J7" s="23" t="s">
        <v>98</v>
      </c>
      <c r="K7" s="23" t="s">
        <v>99</v>
      </c>
      <c r="L7" s="23" t="s">
        <v>100</v>
      </c>
      <c r="M7" s="23" t="s">
        <v>101</v>
      </c>
      <c r="N7" s="24" t="s">
        <v>102</v>
      </c>
      <c r="O7" s="24">
        <v>95.64</v>
      </c>
      <c r="P7" s="24">
        <v>1.0900000000000001</v>
      </c>
      <c r="Q7" s="24">
        <v>60.49</v>
      </c>
      <c r="R7" s="24">
        <v>3003</v>
      </c>
      <c r="S7" s="24">
        <v>53986</v>
      </c>
      <c r="T7" s="24">
        <v>84.12</v>
      </c>
      <c r="U7" s="24">
        <v>641.77</v>
      </c>
      <c r="V7" s="24">
        <v>584</v>
      </c>
      <c r="W7" s="24">
        <v>0.11</v>
      </c>
      <c r="X7" s="24">
        <v>5309.09</v>
      </c>
      <c r="Y7" s="24">
        <v>106.75</v>
      </c>
      <c r="Z7" s="24">
        <v>107.21</v>
      </c>
      <c r="AA7" s="24">
        <v>102.45</v>
      </c>
      <c r="AB7" s="24">
        <v>103.36</v>
      </c>
      <c r="AC7" s="24">
        <v>104.9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130.04</v>
      </c>
      <c r="AV7" s="24">
        <v>70.16</v>
      </c>
      <c r="AW7" s="24">
        <v>56.37</v>
      </c>
      <c r="AX7" s="24">
        <v>58.12</v>
      </c>
      <c r="AY7" s="24">
        <v>97.03</v>
      </c>
      <c r="AZ7" s="24">
        <v>44.24</v>
      </c>
      <c r="BA7" s="24">
        <v>43.07</v>
      </c>
      <c r="BB7" s="24">
        <v>45.42</v>
      </c>
      <c r="BC7" s="24">
        <v>50.63</v>
      </c>
      <c r="BD7" s="24">
        <v>53.28</v>
      </c>
      <c r="BE7" s="24">
        <v>50.9</v>
      </c>
      <c r="BF7" s="24">
        <v>169.01</v>
      </c>
      <c r="BG7" s="24">
        <v>155.29</v>
      </c>
      <c r="BH7" s="24">
        <v>135.97999999999999</v>
      </c>
      <c r="BI7" s="24">
        <v>115.23</v>
      </c>
      <c r="BJ7" s="24">
        <v>63.69</v>
      </c>
      <c r="BK7" s="24">
        <v>1258.43</v>
      </c>
      <c r="BL7" s="24">
        <v>1163.75</v>
      </c>
      <c r="BM7" s="24">
        <v>1195.47</v>
      </c>
      <c r="BN7" s="24">
        <v>1168.69</v>
      </c>
      <c r="BO7" s="24">
        <v>1142.44</v>
      </c>
      <c r="BP7" s="24">
        <v>1099.1500000000001</v>
      </c>
      <c r="BQ7" s="24">
        <v>121.43</v>
      </c>
      <c r="BR7" s="24">
        <v>114.78</v>
      </c>
      <c r="BS7" s="24">
        <v>103.76</v>
      </c>
      <c r="BT7" s="24">
        <v>110.82</v>
      </c>
      <c r="BU7" s="24">
        <v>117.04</v>
      </c>
      <c r="BV7" s="24">
        <v>73.36</v>
      </c>
      <c r="BW7" s="24">
        <v>72.599999999999994</v>
      </c>
      <c r="BX7" s="24">
        <v>69.430000000000007</v>
      </c>
      <c r="BY7" s="24">
        <v>70.709999999999994</v>
      </c>
      <c r="BZ7" s="24">
        <v>66.63</v>
      </c>
      <c r="CA7" s="24">
        <v>72.92</v>
      </c>
      <c r="CB7" s="24">
        <v>118.9</v>
      </c>
      <c r="CC7" s="24">
        <v>125.83</v>
      </c>
      <c r="CD7" s="24">
        <v>139.88</v>
      </c>
      <c r="CE7" s="24">
        <v>130.02000000000001</v>
      </c>
      <c r="CF7" s="24">
        <v>123.41</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100</v>
      </c>
      <c r="CY7" s="24">
        <v>100</v>
      </c>
      <c r="CZ7" s="24">
        <v>100</v>
      </c>
      <c r="DA7" s="24">
        <v>100</v>
      </c>
      <c r="DB7" s="24">
        <v>100</v>
      </c>
      <c r="DC7" s="24">
        <v>84.19</v>
      </c>
      <c r="DD7" s="24">
        <v>84.34</v>
      </c>
      <c r="DE7" s="24">
        <v>84.34</v>
      </c>
      <c r="DF7" s="24">
        <v>84.73</v>
      </c>
      <c r="DG7" s="24">
        <v>84.21</v>
      </c>
      <c r="DH7" s="24">
        <v>86.31</v>
      </c>
      <c r="DI7" s="24">
        <v>9.69</v>
      </c>
      <c r="DJ7" s="24">
        <v>19.38</v>
      </c>
      <c r="DK7" s="24">
        <v>28.72</v>
      </c>
      <c r="DL7" s="24">
        <v>38.49</v>
      </c>
      <c r="DM7" s="24">
        <v>50.04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2026-02-17T05:10:38Z</cp:lastPrinted>
  <dcterms:created xsi:type="dcterms:W3CDTF">2025-12-23T06:10:13Z</dcterms:created>
  <dcterms:modified xsi:type="dcterms:W3CDTF">2026-03-05T03:51:00Z</dcterms:modified>
  <cp:category/>
</cp:coreProperties>
</file>