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８年度\07公営企業\03地方公営企業関係各種調査\20170120-経営比較分析表の分析依頼\290214 水道分析表再修正\団体送付用\"/>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Z10" i="4" s="1"/>
  <c r="O6" i="5"/>
  <c r="R10" i="4" s="1"/>
  <c r="N6" i="5"/>
  <c r="M6" i="5"/>
  <c r="B10" i="4" s="1"/>
  <c r="L6" i="5"/>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AQ8" i="4"/>
  <c r="Z8" i="4"/>
  <c r="J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<sst xmlns="http://schemas.openxmlformats.org/spreadsheetml/2006/main" count="220" uniqueCount="107">
  <si>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</si>
  <si>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</si>
  <si>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</si>
  <si>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</si>
  <si>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</si>
  <si>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</si>
  <si>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</si>
  <si>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</si>
  <si>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</si>
  <si>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</si>
  <si>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</si>
  <si>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</si>
  <si>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</si>
  <si>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</si>
  <si>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</si>
  <si>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</si>
  <si>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</si>
  <si>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</si>
  <si>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</si>
  <si>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</si>
  <si>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</si>
  <si>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</si>
  <si>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</si>
  <si>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</si>
  <si>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</si>
  <si>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</si>
  <si>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</si>
  <si>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</si>
  <si>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</si>
  <si>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</si>
  <si>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</si>
  <si>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</si>
  <si>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</si>
  <si>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</si>
  <si>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</si>
  <si>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</si>
  <si>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</si>
  <si>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</si>
  <si>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</si>
  <si>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</si>
  <si>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</si>
  <si>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</si>
  <si>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</si>
  <si>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</si>
  <si>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</si>
  <si>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</si>
  <si>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</si>
  <si>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</si>
  <si>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</si>
  <si>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</si>
  <si>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</si>
  <si>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</si>
  <si>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</si>
  <si>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</si>
  <si>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</si>
  <si>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</si>
  <si>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</si>
  <si>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</si>
  <si>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</si>
  <si>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</si>
  <si>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</si>
  <si>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</si>
  <si>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</si>
  <si>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</si>
  <si>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</si>
  <si>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</si>
  <si>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</si>
  <si>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</si>
  <si>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</si>
  <si>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</si>
  <si>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</si>
  <si>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</si>
  <si>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</si>
  <si>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</si>
  <si>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</si>
  <si>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</si>
  <si>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</si>
  <si>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</si>
  <si>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</si>
  <si>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</si>
  <si>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</si>
  <si>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</si>
  <si>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</si>
  <si>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</si>
  <si>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</si>
  <si>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</si>
  <si>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</si>
  <si>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</si>
  <si>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</si>
  <si>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</si>
  <si>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</si>
  <si>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</si>
  <si>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</si>
  <si>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南房総広域水道企業団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</si>
  <si>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</si>
  <si>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</si>
  <si>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</si>
  <si>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</si>
  <si>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</si>
  <si>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</si>
  <si>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</si>
  <si>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</si>
  <si>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</si>
  <si>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</si>
  <si>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（経営の健全性）
経常収支比率は100％を上回るため、健全な経営が行われている。なお、料金改定や水資源機構割賦負担金（以下「割賦負担金」という。）等の繰上償還により、累積欠損金は平成27年度に解消した。また、流動比率も平成26年度以降、大幅に減少したが、依然、平均値を上回っており、経営の健全性は保たれている。
（債務残高）
企業債残高対給水収益比率は平均値より低いが、企業債以外の債務である割賦負担金残高を含んで算出した場合は、決して低く（H27:262.93%）はない。近年、企業債や割賦負担金の償還の進展により負債は圧縮されつつあるが、債務負担が比較的重いことが課題である。
（料金水準）
料金回収率は、平均値を下回るものの、100％を上回るため、効率的な経営が行われている。
（費用・施設等の効率性）
水源を利根川等の遠方に求めていることから、導水管等の大規模な資産を保有せざるを得ず、減価償却費等の費用も掛かるため、給水原価が非常に割高になっている。
施設利用率は、平成23年度に水源の１つを廃止したため、平成24年度以降は平均値を上回り、改善している。</t>
    <rPh sb="43" eb="45">
      <t>リョウキン</t>
    </rPh>
    <rPh sb="45" eb="47">
      <t>カイテイ</t>
    </rPh>
    <rPh sb="48" eb="51">
      <t>ミズシゲン</t>
    </rPh>
    <rPh sb="51" eb="53">
      <t>キコウ</t>
    </rPh>
    <rPh sb="53" eb="55">
      <t>カップ</t>
    </rPh>
    <rPh sb="55" eb="58">
      <t>フタンキン</t>
    </rPh>
    <rPh sb="115" eb="117">
      <t>イコウ</t>
    </rPh>
    <rPh sb="385" eb="387">
      <t>シサン</t>
    </rPh>
    <rPh sb="418" eb="420">
      <t>ヒジョウ</t>
    </rPh>
    <rPh sb="451" eb="453">
      <t>ハイシ</t>
    </rPh>
    <rPh sb="458" eb="460">
      <t>ヘイセイ</t>
    </rPh>
    <rPh sb="475" eb="477">
      <t>カイゼン</t>
    </rPh>
    <phoneticPr fontId="4"/>
  </si>
  <si>
    <t>給水開始年度（平成８年度）が比較的最近であることから、法定耐用年数を経過した管路はなく、施設の老朽化はそれほど進んでいない。　　　　　　　　　　　　　　　　　なお、有形固定資産減価償却率の平成26年度以降の指標が増加したのは、会計基準の見直しに伴い、補助金等により取得した固定資産をその取得価額から補助金等相当額を控除した額を帳簿価額とみなして、減価償却額を算出することができる「みなし償却制度」が廃止されたことにより、その移行処理で有形固定資産減価償却累計額が増加したことによる。</t>
    <rPh sb="27" eb="29">
      <t>ホウテイ</t>
    </rPh>
    <rPh sb="29" eb="31">
      <t>タイヨウ</t>
    </rPh>
    <rPh sb="31" eb="33">
      <t>ネンスウ</t>
    </rPh>
    <rPh sb="34" eb="36">
      <t>ケイカ</t>
    </rPh>
    <rPh sb="38" eb="40">
      <t>カンロ</t>
    </rPh>
    <rPh sb="82" eb="84">
      <t>ユウケイ</t>
    </rPh>
    <rPh sb="84" eb="86">
      <t>コテイ</t>
    </rPh>
    <rPh sb="86" eb="88">
      <t>シサン</t>
    </rPh>
    <rPh sb="88" eb="90">
      <t>ゲンカ</t>
    </rPh>
    <rPh sb="90" eb="92">
      <t>ショウキャク</t>
    </rPh>
    <rPh sb="92" eb="93">
      <t>リツ</t>
    </rPh>
    <rPh sb="100" eb="102">
      <t>イコウ</t>
    </rPh>
    <rPh sb="103" eb="105">
      <t>シヒョウ</t>
    </rPh>
    <rPh sb="212" eb="214">
      <t>イコウ</t>
    </rPh>
    <rPh sb="214" eb="216">
      <t>ショリ</t>
    </rPh>
    <rPh sb="217" eb="219">
      <t>ユウケイ</t>
    </rPh>
    <rPh sb="219" eb="221">
      <t>コテイ</t>
    </rPh>
    <rPh sb="221" eb="223">
      <t>シサン</t>
    </rPh>
    <rPh sb="227" eb="229">
      <t>ルイケイ</t>
    </rPh>
    <rPh sb="229" eb="230">
      <t>ガク</t>
    </rPh>
    <phoneticPr fontId="4"/>
  </si>
  <si>
    <t xml:space="preserve">経営の健全性は保たれているが、給水原価は平均に対し約３倍高く、喫緊の課題である。今後、近隣事業体との統合・広域化も含め、更なる事業の効率化を図る必要がある。
債務残高は、将来の更新投資に伴う資金需要を考慮し、返済負担が大きくならないよう適切な規模で企業債を活用するとともに、現有する内部留保資金の活用により、企業債の充当率を可能な限り低く抑え、削減を図る必要がある。
</t>
    <rPh sb="88" eb="90">
      <t>コウシン</t>
    </rPh>
    <rPh sb="90" eb="92">
      <t>トウシ</t>
    </rPh>
    <rPh sb="93" eb="94">
      <t>トモナ</t>
    </rPh>
    <rPh sb="95" eb="97">
      <t>シキン</t>
    </rPh>
    <rPh sb="97" eb="99">
      <t>ジュヨウ</t>
    </rPh>
    <rPh sb="100" eb="102">
      <t>コウリョ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</si>
</sst>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27-47F3-9E79-01348EB3226E}"/>
            </c:ext>
          </c:extLst>
        </c:ser>
        <c:dLbls>
          <c:showLegendKey val="0"/>
          <c:showVal val="0"/>
          <c:showCatName val="0"/>
          <c:showSerName val="0"/>
          <c:showPercent val="0"/>
          <c:showBubbleSize val="0"/>
        </c:dLbls>
        <c:gapWidth val="150"/>
        <c:axId val="317338944"/>
        <c:axId val="317338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0.31</c:v>
                </c:pt>
                <c:pt idx="1">
                  <c:v>0.16</c:v>
                </c:pt>
                <c:pt idx="2">
                  <c:v>0.25</c:v>
                </c:pt>
                <c:pt idx="3">
                  <c:v>0.13</c:v>
                </c:pt>
                <c:pt idx="4">
                  <c:v>0.26</c:v>
                </c:pt>
              </c:numCache>
            </c:numRef>
          </c:val>
          <c:smooth val="0"/>
          <c:extLst>
            <c:ext xmlns:c16="http://schemas.microsoft.com/office/drawing/2014/chart" uri="{C3380CC4-5D6E-409C-BE32-E72D297353CC}">
              <c16:uniqueId val="{00000001-0927-47F3-9E79-01348EB3226E}"/>
            </c:ext>
          </c:extLst>
        </c:ser>
        <c:dLbls>
          <c:showLegendKey val="0"/>
          <c:showVal val="0"/>
          <c:showCatName val="0"/>
          <c:showSerName val="0"/>
          <c:showPercent val="0"/>
          <c:showBubbleSize val="0"/>
        </c:dLbls>
        <c:marker val="1"/>
        <c:smooth val="0"/>
        <c:axId val="317338944"/>
        <c:axId val="317338552"/>
      </c:lineChart>
      <c:dateAx>
        <c:axId val="317338944"/>
        <c:scaling>
          <c:orientation val="minMax"/>
        </c:scaling>
        <c:delete val="1"/>
        <c:axPos val="b"/>
        <c:numFmt formatCode="ge" sourceLinked="1"/>
        <c:majorTickMark val="none"/>
        <c:minorTickMark val="none"/>
        <c:tickLblPos val="none"/>
        <c:crossAx val="317338552"/>
        <c:crosses val="autoZero"/>
        <c:auto val="1"/>
        <c:lblOffset val="100"/>
        <c:baseTimeUnit val="years"/>
      </c:dateAx>
      <c:valAx>
        <c:axId val="317338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733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116.05</c:v>
                </c:pt>
                <c:pt idx="1">
                  <c:v>114.6</c:v>
                </c:pt>
                <c:pt idx="2">
                  <c:v>115.53</c:v>
                </c:pt>
                <c:pt idx="3">
                  <c:v>111.07</c:v>
                </c:pt>
                <c:pt idx="4">
                  <c:v>111.8</c:v>
                </c:pt>
              </c:numCache>
            </c:numRef>
          </c:val>
          <c:extLst>
            <c:ext xmlns:c16="http://schemas.microsoft.com/office/drawing/2014/chart" uri="{C3380CC4-5D6E-409C-BE32-E72D297353CC}">
              <c16:uniqueId val="{00000000-6E3C-41AC-B8A0-D7C386A743B8}"/>
            </c:ext>
          </c:extLst>
        </c:ser>
        <c:dLbls>
          <c:showLegendKey val="0"/>
          <c:showVal val="0"/>
          <c:showCatName val="0"/>
          <c:showSerName val="0"/>
          <c:showPercent val="0"/>
          <c:showBubbleSize val="0"/>
        </c:dLbls>
        <c:gapWidth val="150"/>
        <c:axId val="226195080"/>
        <c:axId val="22619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111.78</c:v>
                </c:pt>
                <c:pt idx="1">
                  <c:v>113.16</c:v>
                </c:pt>
                <c:pt idx="2">
                  <c:v>113.88</c:v>
                </c:pt>
                <c:pt idx="3">
                  <c:v>113.47</c:v>
                </c:pt>
                <c:pt idx="4">
                  <c:v>113.33</c:v>
                </c:pt>
              </c:numCache>
            </c:numRef>
          </c:val>
          <c:smooth val="0"/>
          <c:extLst>
            <c:ext xmlns:c16="http://schemas.microsoft.com/office/drawing/2014/chart" uri="{C3380CC4-5D6E-409C-BE32-E72D297353CC}">
              <c16:uniqueId val="{00000001-6E3C-41AC-B8A0-D7C386A743B8}"/>
            </c:ext>
          </c:extLst>
        </c:ser>
        <c:dLbls>
          <c:showLegendKey val="0"/>
          <c:showVal val="0"/>
          <c:showCatName val="0"/>
          <c:showSerName val="0"/>
          <c:showPercent val="0"/>
          <c:showBubbleSize val="0"/>
        </c:dLbls>
        <c:marker val="1"/>
        <c:smooth val="0"/>
        <c:axId val="226195080"/>
        <c:axId val="226195472"/>
      </c:lineChart>
      <c:dateAx>
        <c:axId val="226195080"/>
        <c:scaling>
          <c:orientation val="minMax"/>
        </c:scaling>
        <c:delete val="1"/>
        <c:axPos val="b"/>
        <c:numFmt formatCode="ge" sourceLinked="1"/>
        <c:majorTickMark val="none"/>
        <c:minorTickMark val="none"/>
        <c:tickLblPos val="none"/>
        <c:crossAx val="226195472"/>
        <c:crosses val="autoZero"/>
        <c:auto val="1"/>
        <c:lblOffset val="100"/>
        <c:baseTimeUnit val="years"/>
      </c:dateAx>
      <c:valAx>
        <c:axId val="226195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6195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19.41</c:v>
                </c:pt>
                <c:pt idx="1">
                  <c:v>20.49</c:v>
                </c:pt>
                <c:pt idx="2">
                  <c:v>21.49</c:v>
                </c:pt>
                <c:pt idx="3">
                  <c:v>47.72</c:v>
                </c:pt>
                <c:pt idx="4">
                  <c:v>49.57</c:v>
                </c:pt>
              </c:numCache>
            </c:numRef>
          </c:val>
          <c:extLst>
            <c:ext xmlns:c16="http://schemas.microsoft.com/office/drawing/2014/chart" uri="{C3380CC4-5D6E-409C-BE32-E72D297353CC}">
              <c16:uniqueId val="{00000000-7253-45E7-85B5-03ED55FD459B}"/>
            </c:ext>
          </c:extLst>
        </c:ser>
        <c:dLbls>
          <c:showLegendKey val="0"/>
          <c:showVal val="0"/>
          <c:showCatName val="0"/>
          <c:showSerName val="0"/>
          <c:showPercent val="0"/>
          <c:showBubbleSize val="0"/>
        </c:dLbls>
        <c:gapWidth val="150"/>
        <c:axId val="470089576"/>
        <c:axId val="47008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37.549999999999997</c:v>
                </c:pt>
                <c:pt idx="1">
                  <c:v>38.86</c:v>
                </c:pt>
                <c:pt idx="2">
                  <c:v>39.81</c:v>
                </c:pt>
                <c:pt idx="3">
                  <c:v>51.44</c:v>
                </c:pt>
                <c:pt idx="4">
                  <c:v>52.4</c:v>
                </c:pt>
              </c:numCache>
            </c:numRef>
          </c:val>
          <c:smooth val="0"/>
          <c:extLst>
            <c:ext xmlns:c16="http://schemas.microsoft.com/office/drawing/2014/chart" uri="{C3380CC4-5D6E-409C-BE32-E72D297353CC}">
              <c16:uniqueId val="{00000001-7253-45E7-85B5-03ED55FD459B}"/>
            </c:ext>
          </c:extLst>
        </c:ser>
        <c:dLbls>
          <c:showLegendKey val="0"/>
          <c:showVal val="0"/>
          <c:showCatName val="0"/>
          <c:showSerName val="0"/>
          <c:showPercent val="0"/>
          <c:showBubbleSize val="0"/>
        </c:dLbls>
        <c:marker val="1"/>
        <c:smooth val="0"/>
        <c:axId val="470089576"/>
        <c:axId val="470089968"/>
      </c:lineChart>
      <c:dateAx>
        <c:axId val="470089576"/>
        <c:scaling>
          <c:orientation val="minMax"/>
        </c:scaling>
        <c:delete val="1"/>
        <c:axPos val="b"/>
        <c:numFmt formatCode="ge" sourceLinked="1"/>
        <c:majorTickMark val="none"/>
        <c:minorTickMark val="none"/>
        <c:tickLblPos val="none"/>
        <c:crossAx val="470089968"/>
        <c:crosses val="autoZero"/>
        <c:auto val="1"/>
        <c:lblOffset val="100"/>
        <c:baseTimeUnit val="years"/>
      </c:dateAx>
      <c:valAx>
        <c:axId val="47008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089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B3-449B-BC94-622C1D0918E5}"/>
            </c:ext>
          </c:extLst>
        </c:ser>
        <c:dLbls>
          <c:showLegendKey val="0"/>
          <c:showVal val="0"/>
          <c:showCatName val="0"/>
          <c:showSerName val="0"/>
          <c:showPercent val="0"/>
          <c:showBubbleSize val="0"/>
        </c:dLbls>
        <c:gapWidth val="150"/>
        <c:axId val="470091144"/>
        <c:axId val="525191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9.98</c:v>
                </c:pt>
                <c:pt idx="1">
                  <c:v>12.13</c:v>
                </c:pt>
                <c:pt idx="2">
                  <c:v>13.72</c:v>
                </c:pt>
                <c:pt idx="3">
                  <c:v>16.77</c:v>
                </c:pt>
                <c:pt idx="4">
                  <c:v>18.05</c:v>
                </c:pt>
              </c:numCache>
            </c:numRef>
          </c:val>
          <c:smooth val="0"/>
          <c:extLst>
            <c:ext xmlns:c16="http://schemas.microsoft.com/office/drawing/2014/chart" uri="{C3380CC4-5D6E-409C-BE32-E72D297353CC}">
              <c16:uniqueId val="{00000001-6BB3-449B-BC94-622C1D0918E5}"/>
            </c:ext>
          </c:extLst>
        </c:ser>
        <c:dLbls>
          <c:showLegendKey val="0"/>
          <c:showVal val="0"/>
          <c:showCatName val="0"/>
          <c:showSerName val="0"/>
          <c:showPercent val="0"/>
          <c:showBubbleSize val="0"/>
        </c:dLbls>
        <c:marker val="1"/>
        <c:smooth val="0"/>
        <c:axId val="470091144"/>
        <c:axId val="525191064"/>
      </c:lineChart>
      <c:dateAx>
        <c:axId val="470091144"/>
        <c:scaling>
          <c:orientation val="minMax"/>
        </c:scaling>
        <c:delete val="1"/>
        <c:axPos val="b"/>
        <c:numFmt formatCode="ge" sourceLinked="1"/>
        <c:majorTickMark val="none"/>
        <c:minorTickMark val="none"/>
        <c:tickLblPos val="none"/>
        <c:crossAx val="525191064"/>
        <c:crosses val="autoZero"/>
        <c:auto val="1"/>
        <c:lblOffset val="100"/>
        <c:baseTimeUnit val="years"/>
      </c:dateAx>
      <c:valAx>
        <c:axId val="525191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091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56.24</c:v>
                </c:pt>
                <c:pt idx="1">
                  <c:v>42.97</c:v>
                </c:pt>
                <c:pt idx="2">
                  <c:v>28.94</c:v>
                </c:pt>
                <c:pt idx="3">
                  <c:v>9.7899999999999991</c:v>
                </c:pt>
                <c:pt idx="4" formatCode="#,##0.00;&quot;△&quot;#,##0.00">
                  <c:v>0</c:v>
                </c:pt>
              </c:numCache>
            </c:numRef>
          </c:val>
          <c:extLst>
            <c:ext xmlns:c16="http://schemas.microsoft.com/office/drawing/2014/chart" uri="{C3380CC4-5D6E-409C-BE32-E72D297353CC}">
              <c16:uniqueId val="{00000000-D794-4768-B36C-63CA8820E614}"/>
            </c:ext>
          </c:extLst>
        </c:ser>
        <c:dLbls>
          <c:showLegendKey val="0"/>
          <c:showVal val="0"/>
          <c:showCatName val="0"/>
          <c:showSerName val="0"/>
          <c:showPercent val="0"/>
          <c:showBubbleSize val="0"/>
        </c:dLbls>
        <c:gapWidth val="150"/>
        <c:axId val="470323224"/>
        <c:axId val="470323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25.8</c:v>
                </c:pt>
                <c:pt idx="1">
                  <c:v>23.57</c:v>
                </c:pt>
                <c:pt idx="2">
                  <c:v>21.34</c:v>
                </c:pt>
                <c:pt idx="3">
                  <c:v>16.89</c:v>
                </c:pt>
                <c:pt idx="4">
                  <c:v>17.39</c:v>
                </c:pt>
              </c:numCache>
            </c:numRef>
          </c:val>
          <c:smooth val="0"/>
          <c:extLst>
            <c:ext xmlns:c16="http://schemas.microsoft.com/office/drawing/2014/chart" uri="{C3380CC4-5D6E-409C-BE32-E72D297353CC}">
              <c16:uniqueId val="{00000001-D794-4768-B36C-63CA8820E614}"/>
            </c:ext>
          </c:extLst>
        </c:ser>
        <c:dLbls>
          <c:showLegendKey val="0"/>
          <c:showVal val="0"/>
          <c:showCatName val="0"/>
          <c:showSerName val="0"/>
          <c:showPercent val="0"/>
          <c:showBubbleSize val="0"/>
        </c:dLbls>
        <c:marker val="1"/>
        <c:smooth val="0"/>
        <c:axId val="470323224"/>
        <c:axId val="470323616"/>
      </c:lineChart>
      <c:dateAx>
        <c:axId val="470323224"/>
        <c:scaling>
          <c:orientation val="minMax"/>
        </c:scaling>
        <c:delete val="1"/>
        <c:axPos val="b"/>
        <c:numFmt formatCode="ge" sourceLinked="1"/>
        <c:majorTickMark val="none"/>
        <c:minorTickMark val="none"/>
        <c:tickLblPos val="none"/>
        <c:crossAx val="470323616"/>
        <c:crosses val="autoZero"/>
        <c:auto val="1"/>
        <c:lblOffset val="100"/>
        <c:baseTimeUnit val="years"/>
      </c:dateAx>
      <c:valAx>
        <c:axId val="470323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0323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2501.62</c:v>
                </c:pt>
                <c:pt idx="1">
                  <c:v>1440.15</c:v>
                </c:pt>
                <c:pt idx="2">
                  <c:v>2528.39</c:v>
                </c:pt>
                <c:pt idx="3">
                  <c:v>307.82</c:v>
                </c:pt>
                <c:pt idx="4">
                  <c:v>316.2</c:v>
                </c:pt>
              </c:numCache>
            </c:numRef>
          </c:val>
          <c:extLst>
            <c:ext xmlns:c16="http://schemas.microsoft.com/office/drawing/2014/chart" uri="{C3380CC4-5D6E-409C-BE32-E72D297353CC}">
              <c16:uniqueId val="{00000000-96C5-41EC-B9E7-1909FEC00394}"/>
            </c:ext>
          </c:extLst>
        </c:ser>
        <c:dLbls>
          <c:showLegendKey val="0"/>
          <c:showVal val="0"/>
          <c:showCatName val="0"/>
          <c:showSerName val="0"/>
          <c:showPercent val="0"/>
          <c:showBubbleSize val="0"/>
        </c:dLbls>
        <c:gapWidth val="150"/>
        <c:axId val="647624808"/>
        <c:axId val="647625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720.62</c:v>
                </c:pt>
                <c:pt idx="1">
                  <c:v>654.97</c:v>
                </c:pt>
                <c:pt idx="2">
                  <c:v>634.53</c:v>
                </c:pt>
                <c:pt idx="3">
                  <c:v>200.22</c:v>
                </c:pt>
                <c:pt idx="4">
                  <c:v>212.95</c:v>
                </c:pt>
              </c:numCache>
            </c:numRef>
          </c:val>
          <c:smooth val="0"/>
          <c:extLst>
            <c:ext xmlns:c16="http://schemas.microsoft.com/office/drawing/2014/chart" uri="{C3380CC4-5D6E-409C-BE32-E72D297353CC}">
              <c16:uniqueId val="{00000001-96C5-41EC-B9E7-1909FEC00394}"/>
            </c:ext>
          </c:extLst>
        </c:ser>
        <c:dLbls>
          <c:showLegendKey val="0"/>
          <c:showVal val="0"/>
          <c:showCatName val="0"/>
          <c:showSerName val="0"/>
          <c:showPercent val="0"/>
          <c:showBubbleSize val="0"/>
        </c:dLbls>
        <c:marker val="1"/>
        <c:smooth val="0"/>
        <c:axId val="647624808"/>
        <c:axId val="647625200"/>
      </c:lineChart>
      <c:dateAx>
        <c:axId val="647624808"/>
        <c:scaling>
          <c:orientation val="minMax"/>
        </c:scaling>
        <c:delete val="1"/>
        <c:axPos val="b"/>
        <c:numFmt formatCode="ge" sourceLinked="1"/>
        <c:majorTickMark val="none"/>
        <c:minorTickMark val="none"/>
        <c:tickLblPos val="none"/>
        <c:crossAx val="647625200"/>
        <c:crosses val="autoZero"/>
        <c:auto val="1"/>
        <c:lblOffset val="100"/>
        <c:baseTimeUnit val="years"/>
      </c:dateAx>
      <c:valAx>
        <c:axId val="6476252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64762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213.27</c:v>
                </c:pt>
                <c:pt idx="1">
                  <c:v>191.56</c:v>
                </c:pt>
                <c:pt idx="2">
                  <c:v>174.93</c:v>
                </c:pt>
                <c:pt idx="3">
                  <c:v>158.31</c:v>
                </c:pt>
                <c:pt idx="4">
                  <c:v>141.24</c:v>
                </c:pt>
              </c:numCache>
            </c:numRef>
          </c:val>
          <c:extLst>
            <c:ext xmlns:c16="http://schemas.microsoft.com/office/drawing/2014/chart" uri="{C3380CC4-5D6E-409C-BE32-E72D297353CC}">
              <c16:uniqueId val="{00000000-D9E5-48F0-9871-2A81AED6EA02}"/>
            </c:ext>
          </c:extLst>
        </c:ser>
        <c:dLbls>
          <c:showLegendKey val="0"/>
          <c:showVal val="0"/>
          <c:showCatName val="0"/>
          <c:showSerName val="0"/>
          <c:showPercent val="0"/>
          <c:showBubbleSize val="0"/>
        </c:dLbls>
        <c:gapWidth val="150"/>
        <c:axId val="479551976"/>
        <c:axId val="479552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415.99</c:v>
                </c:pt>
                <c:pt idx="1">
                  <c:v>383.75</c:v>
                </c:pt>
                <c:pt idx="2">
                  <c:v>368.94</c:v>
                </c:pt>
                <c:pt idx="3">
                  <c:v>351.06</c:v>
                </c:pt>
                <c:pt idx="4">
                  <c:v>333.48</c:v>
                </c:pt>
              </c:numCache>
            </c:numRef>
          </c:val>
          <c:smooth val="0"/>
          <c:extLst>
            <c:ext xmlns:c16="http://schemas.microsoft.com/office/drawing/2014/chart" uri="{C3380CC4-5D6E-409C-BE32-E72D297353CC}">
              <c16:uniqueId val="{00000001-D9E5-48F0-9871-2A81AED6EA02}"/>
            </c:ext>
          </c:extLst>
        </c:ser>
        <c:dLbls>
          <c:showLegendKey val="0"/>
          <c:showVal val="0"/>
          <c:showCatName val="0"/>
          <c:showSerName val="0"/>
          <c:showPercent val="0"/>
          <c:showBubbleSize val="0"/>
        </c:dLbls>
        <c:marker val="1"/>
        <c:smooth val="0"/>
        <c:axId val="479551976"/>
        <c:axId val="479552368"/>
      </c:lineChart>
      <c:dateAx>
        <c:axId val="479551976"/>
        <c:scaling>
          <c:orientation val="minMax"/>
        </c:scaling>
        <c:delete val="1"/>
        <c:axPos val="b"/>
        <c:numFmt formatCode="ge" sourceLinked="1"/>
        <c:majorTickMark val="none"/>
        <c:minorTickMark val="none"/>
        <c:tickLblPos val="none"/>
        <c:crossAx val="479552368"/>
        <c:crosses val="autoZero"/>
        <c:auto val="1"/>
        <c:lblOffset val="100"/>
        <c:baseTimeUnit val="years"/>
      </c:dateAx>
      <c:valAx>
        <c:axId val="4795523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79551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107.57</c:v>
                </c:pt>
                <c:pt idx="1">
                  <c:v>106.98</c:v>
                </c:pt>
                <c:pt idx="2">
                  <c:v>108.89</c:v>
                </c:pt>
                <c:pt idx="3">
                  <c:v>110.08</c:v>
                </c:pt>
                <c:pt idx="4">
                  <c:v>111.79</c:v>
                </c:pt>
              </c:numCache>
            </c:numRef>
          </c:val>
          <c:extLst>
            <c:ext xmlns:c16="http://schemas.microsoft.com/office/drawing/2014/chart" uri="{C3380CC4-5D6E-409C-BE32-E72D297353CC}">
              <c16:uniqueId val="{00000000-CCC4-4EA5-B859-DE015176DC33}"/>
            </c:ext>
          </c:extLst>
        </c:ser>
        <c:dLbls>
          <c:showLegendKey val="0"/>
          <c:showVal val="0"/>
          <c:showCatName val="0"/>
          <c:showSerName val="0"/>
          <c:showPercent val="0"/>
          <c:showBubbleSize val="0"/>
        </c:dLbls>
        <c:gapWidth val="150"/>
        <c:axId val="647624416"/>
        <c:axId val="52519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108.61</c:v>
                </c:pt>
                <c:pt idx="1">
                  <c:v>110.39</c:v>
                </c:pt>
                <c:pt idx="2">
                  <c:v>111.12</c:v>
                </c:pt>
                <c:pt idx="3">
                  <c:v>112.92</c:v>
                </c:pt>
                <c:pt idx="4">
                  <c:v>112.81</c:v>
                </c:pt>
              </c:numCache>
            </c:numRef>
          </c:val>
          <c:smooth val="0"/>
          <c:extLst>
            <c:ext xmlns:c16="http://schemas.microsoft.com/office/drawing/2014/chart" uri="{C3380CC4-5D6E-409C-BE32-E72D297353CC}">
              <c16:uniqueId val="{00000001-CCC4-4EA5-B859-DE015176DC33}"/>
            </c:ext>
          </c:extLst>
        </c:ser>
        <c:dLbls>
          <c:showLegendKey val="0"/>
          <c:showVal val="0"/>
          <c:showCatName val="0"/>
          <c:showSerName val="0"/>
          <c:showPercent val="0"/>
          <c:showBubbleSize val="0"/>
        </c:dLbls>
        <c:marker val="1"/>
        <c:smooth val="0"/>
        <c:axId val="647624416"/>
        <c:axId val="525192632"/>
      </c:lineChart>
      <c:dateAx>
        <c:axId val="647624416"/>
        <c:scaling>
          <c:orientation val="minMax"/>
        </c:scaling>
        <c:delete val="1"/>
        <c:axPos val="b"/>
        <c:numFmt formatCode="ge" sourceLinked="1"/>
        <c:majorTickMark val="none"/>
        <c:minorTickMark val="none"/>
        <c:tickLblPos val="none"/>
        <c:crossAx val="525192632"/>
        <c:crosses val="autoZero"/>
        <c:auto val="1"/>
        <c:lblOffset val="100"/>
        <c:baseTimeUnit val="years"/>
      </c:dateAx>
      <c:valAx>
        <c:axId val="52519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624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220.65</c:v>
                </c:pt>
                <c:pt idx="1">
                  <c:v>227.19</c:v>
                </c:pt>
                <c:pt idx="2">
                  <c:v>233.25</c:v>
                </c:pt>
                <c:pt idx="3">
                  <c:v>232.98</c:v>
                </c:pt>
                <c:pt idx="4">
                  <c:v>232.07</c:v>
                </c:pt>
              </c:numCache>
            </c:numRef>
          </c:val>
          <c:extLst>
            <c:ext xmlns:c16="http://schemas.microsoft.com/office/drawing/2014/chart" uri="{C3380CC4-5D6E-409C-BE32-E72D297353CC}">
              <c16:uniqueId val="{00000000-1C42-4494-B481-1728F888006E}"/>
            </c:ext>
          </c:extLst>
        </c:ser>
        <c:dLbls>
          <c:showLegendKey val="0"/>
          <c:showVal val="0"/>
          <c:showCatName val="0"/>
          <c:showSerName val="0"/>
          <c:showPercent val="0"/>
          <c:showBubbleSize val="0"/>
        </c:dLbls>
        <c:gapWidth val="150"/>
        <c:axId val="470322440"/>
        <c:axId val="474612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78.760000000000005</c:v>
                </c:pt>
                <c:pt idx="1">
                  <c:v>76.81</c:v>
                </c:pt>
                <c:pt idx="2">
                  <c:v>75.75</c:v>
                </c:pt>
                <c:pt idx="3">
                  <c:v>75.3</c:v>
                </c:pt>
                <c:pt idx="4">
                  <c:v>75.3</c:v>
                </c:pt>
              </c:numCache>
            </c:numRef>
          </c:val>
          <c:smooth val="0"/>
          <c:extLst>
            <c:ext xmlns:c16="http://schemas.microsoft.com/office/drawing/2014/chart" uri="{C3380CC4-5D6E-409C-BE32-E72D297353CC}">
              <c16:uniqueId val="{00000001-1C42-4494-B481-1728F888006E}"/>
            </c:ext>
          </c:extLst>
        </c:ser>
        <c:dLbls>
          <c:showLegendKey val="0"/>
          <c:showVal val="0"/>
          <c:showCatName val="0"/>
          <c:showSerName val="0"/>
          <c:showPercent val="0"/>
          <c:showBubbleSize val="0"/>
        </c:dLbls>
        <c:marker val="1"/>
        <c:smooth val="0"/>
        <c:axId val="470322440"/>
        <c:axId val="474612768"/>
      </c:lineChart>
      <c:dateAx>
        <c:axId val="470322440"/>
        <c:scaling>
          <c:orientation val="minMax"/>
        </c:scaling>
        <c:delete val="1"/>
        <c:axPos val="b"/>
        <c:numFmt formatCode="ge" sourceLinked="1"/>
        <c:majorTickMark val="none"/>
        <c:minorTickMark val="none"/>
        <c:tickLblPos val="none"/>
        <c:crossAx val="474612768"/>
        <c:crosses val="autoZero"/>
        <c:auto val="1"/>
        <c:lblOffset val="100"/>
        <c:baseTimeUnit val="years"/>
      </c:dateAx>
      <c:valAx>
        <c:axId val="474612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322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59.67</c:v>
                </c:pt>
                <c:pt idx="1">
                  <c:v>75.48</c:v>
                </c:pt>
                <c:pt idx="2">
                  <c:v>71.88</c:v>
                </c:pt>
                <c:pt idx="3">
                  <c:v>71.099999999999994</c:v>
                </c:pt>
                <c:pt idx="4">
                  <c:v>70.180000000000007</c:v>
                </c:pt>
              </c:numCache>
            </c:numRef>
          </c:val>
          <c:extLst>
            <c:ext xmlns:c16="http://schemas.microsoft.com/office/drawing/2014/chart" uri="{C3380CC4-5D6E-409C-BE32-E72D297353CC}">
              <c16:uniqueId val="{00000000-2EBF-4C3B-AC1C-E68A0DAE7362}"/>
            </c:ext>
          </c:extLst>
        </c:ser>
        <c:dLbls>
          <c:showLegendKey val="0"/>
          <c:showVal val="0"/>
          <c:showCatName val="0"/>
          <c:showSerName val="0"/>
          <c:showPercent val="0"/>
          <c:showBubbleSize val="0"/>
        </c:dLbls>
        <c:gapWidth val="150"/>
        <c:axId val="474613944"/>
        <c:axId val="47461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63.73</c:v>
                </c:pt>
                <c:pt idx="1">
                  <c:v>64.55</c:v>
                </c:pt>
                <c:pt idx="2">
                  <c:v>64.12</c:v>
                </c:pt>
                <c:pt idx="3">
                  <c:v>62.69</c:v>
                </c:pt>
                <c:pt idx="4">
                  <c:v>61.82</c:v>
                </c:pt>
              </c:numCache>
            </c:numRef>
          </c:val>
          <c:smooth val="0"/>
          <c:extLst>
            <c:ext xmlns:c16="http://schemas.microsoft.com/office/drawing/2014/chart" uri="{C3380CC4-5D6E-409C-BE32-E72D297353CC}">
              <c16:uniqueId val="{00000001-2EBF-4C3B-AC1C-E68A0DAE7362}"/>
            </c:ext>
          </c:extLst>
        </c:ser>
        <c:dLbls>
          <c:showLegendKey val="0"/>
          <c:showVal val="0"/>
          <c:showCatName val="0"/>
          <c:showSerName val="0"/>
          <c:showPercent val="0"/>
          <c:showBubbleSize val="0"/>
        </c:dLbls>
        <c:marker val="1"/>
        <c:smooth val="0"/>
        <c:axId val="474613944"/>
        <c:axId val="474614336"/>
      </c:lineChart>
      <c:dateAx>
        <c:axId val="474613944"/>
        <c:scaling>
          <c:orientation val="minMax"/>
        </c:scaling>
        <c:delete val="1"/>
        <c:axPos val="b"/>
        <c:numFmt formatCode="ge" sourceLinked="1"/>
        <c:majorTickMark val="none"/>
        <c:minorTickMark val="none"/>
        <c:tickLblPos val="none"/>
        <c:crossAx val="474614336"/>
        <c:crosses val="autoZero"/>
        <c:auto val="1"/>
        <c:lblOffset val="100"/>
        <c:baseTimeUnit val="years"/>
      </c:dateAx>
      <c:valAx>
        <c:axId val="47461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4613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99.78</c:v>
                </c:pt>
                <c:pt idx="1">
                  <c:v>99.8</c:v>
                </c:pt>
                <c:pt idx="2">
                  <c:v>99.74</c:v>
                </c:pt>
                <c:pt idx="3">
                  <c:v>99.75</c:v>
                </c:pt>
                <c:pt idx="4">
                  <c:v>99.78</c:v>
                </c:pt>
              </c:numCache>
            </c:numRef>
          </c:val>
          <c:extLst>
            <c:ext xmlns:c16="http://schemas.microsoft.com/office/drawing/2014/chart" uri="{C3380CC4-5D6E-409C-BE32-E72D297353CC}">
              <c16:uniqueId val="{00000000-6A6F-48D9-8CBD-E2BC4C550F63}"/>
            </c:ext>
          </c:extLst>
        </c:ser>
        <c:dLbls>
          <c:showLegendKey val="0"/>
          <c:showVal val="0"/>
          <c:showCatName val="0"/>
          <c:showSerName val="0"/>
          <c:showPercent val="0"/>
          <c:showBubbleSize val="0"/>
        </c:dLbls>
        <c:gapWidth val="150"/>
        <c:axId val="226301992"/>
        <c:axId val="226302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99.96</c:v>
                </c:pt>
                <c:pt idx="1">
                  <c:v>99.93</c:v>
                </c:pt>
                <c:pt idx="2">
                  <c:v>100.12</c:v>
                </c:pt>
                <c:pt idx="3">
                  <c:v>100.12</c:v>
                </c:pt>
                <c:pt idx="4">
                  <c:v>100.03</c:v>
                </c:pt>
              </c:numCache>
            </c:numRef>
          </c:val>
          <c:smooth val="0"/>
          <c:extLst>
            <c:ext xmlns:c16="http://schemas.microsoft.com/office/drawing/2014/chart" uri="{C3380CC4-5D6E-409C-BE32-E72D297353CC}">
              <c16:uniqueId val="{00000001-6A6F-48D9-8CBD-E2BC4C550F63}"/>
            </c:ext>
          </c:extLst>
        </c:ser>
        <c:dLbls>
          <c:showLegendKey val="0"/>
          <c:showVal val="0"/>
          <c:showCatName val="0"/>
          <c:showSerName val="0"/>
          <c:showPercent val="0"/>
          <c:showBubbleSize val="0"/>
        </c:dLbls>
        <c:marker val="1"/>
        <c:smooth val="0"/>
        <c:axId val="226301992"/>
        <c:axId val="226302384"/>
      </c:lineChart>
      <c:dateAx>
        <c:axId val="226301992"/>
        <c:scaling>
          <c:orientation val="minMax"/>
        </c:scaling>
        <c:delete val="1"/>
        <c:axPos val="b"/>
        <c:numFmt formatCode="ge" sourceLinked="1"/>
        <c:majorTickMark val="none"/>
        <c:minorTickMark val="none"/>
        <c:tickLblPos val="none"/>
        <c:crossAx val="226302384"/>
        <c:crosses val="autoZero"/>
        <c:auto val="1"/>
        <c:lblOffset val="100"/>
        <c:baseTimeUnit val="years"/>
      </c:dateAx>
      <c:valAx>
        <c:axId val="226302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630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【17.39】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【212.95】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【333.48】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【61.82】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【52.40】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【18.05】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【0.26】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BD5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南房総広域水道企業団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用水供給事業</v>
      </c>
      <c r="S8" s="53"/>
      <c r="T8" s="53"/>
      <c r="U8" s="53"/>
      <c r="V8" s="53"/>
      <c r="W8" s="53"/>
      <c r="X8" s="53"/>
      <c r="Y8" s="54"/>
      <c r="Z8" s="52" t="str">
        <f>データ!L6</f>
        <v>B</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86.65</v>
      </c>
      <c r="K10" s="47"/>
      <c r="L10" s="47"/>
      <c r="M10" s="47"/>
      <c r="N10" s="47"/>
      <c r="O10" s="47"/>
      <c r="P10" s="47"/>
      <c r="Q10" s="47"/>
      <c r="R10" s="47">
        <f>データ!O6</f>
        <v>95.85</v>
      </c>
      <c r="S10" s="47"/>
      <c r="T10" s="47"/>
      <c r="U10" s="47"/>
      <c r="V10" s="47"/>
      <c r="W10" s="47"/>
      <c r="X10" s="47"/>
      <c r="Y10" s="47"/>
      <c r="Z10" s="78">
        <f>データ!P6</f>
        <v>0</v>
      </c>
      <c r="AA10" s="78"/>
      <c r="AB10" s="78"/>
      <c r="AC10" s="78"/>
      <c r="AD10" s="78"/>
      <c r="AE10" s="78"/>
      <c r="AF10" s="78"/>
      <c r="AG10" s="78"/>
      <c r="AH10" s="2"/>
      <c r="AI10" s="78">
        <f>データ!T6</f>
        <v>198064</v>
      </c>
      <c r="AJ10" s="78"/>
      <c r="AK10" s="78"/>
      <c r="AL10" s="78"/>
      <c r="AM10" s="78"/>
      <c r="AN10" s="78"/>
      <c r="AO10" s="78"/>
      <c r="AP10" s="78"/>
      <c r="AQ10" s="47">
        <f>データ!U6</f>
        <v>894.28</v>
      </c>
      <c r="AR10" s="47"/>
      <c r="AS10" s="47"/>
      <c r="AT10" s="47"/>
      <c r="AU10" s="47"/>
      <c r="AV10" s="47"/>
      <c r="AW10" s="47"/>
      <c r="AX10" s="47"/>
      <c r="AY10" s="47">
        <f>データ!V6</f>
        <v>221.48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90" t="s">
        <v>104</v>
      </c>
      <c r="BM16" s="91"/>
      <c r="BN16" s="91"/>
      <c r="BO16" s="91"/>
      <c r="BP16" s="91"/>
      <c r="BQ16" s="91"/>
      <c r="BR16" s="91"/>
      <c r="BS16" s="91"/>
      <c r="BT16" s="91"/>
      <c r="BU16" s="91"/>
      <c r="BV16" s="91"/>
      <c r="BW16" s="91"/>
      <c r="BX16" s="91"/>
      <c r="BY16" s="91"/>
      <c r="BZ16" s="9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90"/>
      <c r="BM17" s="91"/>
      <c r="BN17" s="91"/>
      <c r="BO17" s="91"/>
      <c r="BP17" s="91"/>
      <c r="BQ17" s="91"/>
      <c r="BR17" s="91"/>
      <c r="BS17" s="91"/>
      <c r="BT17" s="91"/>
      <c r="BU17" s="91"/>
      <c r="BV17" s="91"/>
      <c r="BW17" s="91"/>
      <c r="BX17" s="91"/>
      <c r="BY17" s="91"/>
      <c r="BZ17" s="9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90"/>
      <c r="BM18" s="91"/>
      <c r="BN18" s="91"/>
      <c r="BO18" s="91"/>
      <c r="BP18" s="91"/>
      <c r="BQ18" s="91"/>
      <c r="BR18" s="91"/>
      <c r="BS18" s="91"/>
      <c r="BT18" s="91"/>
      <c r="BU18" s="91"/>
      <c r="BV18" s="91"/>
      <c r="BW18" s="91"/>
      <c r="BX18" s="91"/>
      <c r="BY18" s="91"/>
      <c r="BZ18" s="9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90"/>
      <c r="BM19" s="91"/>
      <c r="BN19" s="91"/>
      <c r="BO19" s="91"/>
      <c r="BP19" s="91"/>
      <c r="BQ19" s="91"/>
      <c r="BR19" s="91"/>
      <c r="BS19" s="91"/>
      <c r="BT19" s="91"/>
      <c r="BU19" s="91"/>
      <c r="BV19" s="91"/>
      <c r="BW19" s="91"/>
      <c r="BX19" s="91"/>
      <c r="BY19" s="91"/>
      <c r="BZ19" s="9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90"/>
      <c r="BM20" s="91"/>
      <c r="BN20" s="91"/>
      <c r="BO20" s="91"/>
      <c r="BP20" s="91"/>
      <c r="BQ20" s="91"/>
      <c r="BR20" s="91"/>
      <c r="BS20" s="91"/>
      <c r="BT20" s="91"/>
      <c r="BU20" s="91"/>
      <c r="BV20" s="91"/>
      <c r="BW20" s="91"/>
      <c r="BX20" s="91"/>
      <c r="BY20" s="91"/>
      <c r="BZ20" s="9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90"/>
      <c r="BM21" s="91"/>
      <c r="BN21" s="91"/>
      <c r="BO21" s="91"/>
      <c r="BP21" s="91"/>
      <c r="BQ21" s="91"/>
      <c r="BR21" s="91"/>
      <c r="BS21" s="91"/>
      <c r="BT21" s="91"/>
      <c r="BU21" s="91"/>
      <c r="BV21" s="91"/>
      <c r="BW21" s="91"/>
      <c r="BX21" s="91"/>
      <c r="BY21" s="91"/>
      <c r="BZ21" s="9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90"/>
      <c r="BM22" s="91"/>
      <c r="BN22" s="91"/>
      <c r="BO22" s="91"/>
      <c r="BP22" s="91"/>
      <c r="BQ22" s="91"/>
      <c r="BR22" s="91"/>
      <c r="BS22" s="91"/>
      <c r="BT22" s="91"/>
      <c r="BU22" s="91"/>
      <c r="BV22" s="91"/>
      <c r="BW22" s="91"/>
      <c r="BX22" s="91"/>
      <c r="BY22" s="91"/>
      <c r="BZ22" s="9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90"/>
      <c r="BM23" s="91"/>
      <c r="BN23" s="91"/>
      <c r="BO23" s="91"/>
      <c r="BP23" s="91"/>
      <c r="BQ23" s="91"/>
      <c r="BR23" s="91"/>
      <c r="BS23" s="91"/>
      <c r="BT23" s="91"/>
      <c r="BU23" s="91"/>
      <c r="BV23" s="91"/>
      <c r="BW23" s="91"/>
      <c r="BX23" s="91"/>
      <c r="BY23" s="91"/>
      <c r="BZ23" s="9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90"/>
      <c r="BM24" s="91"/>
      <c r="BN24" s="91"/>
      <c r="BO24" s="91"/>
      <c r="BP24" s="91"/>
      <c r="BQ24" s="91"/>
      <c r="BR24" s="91"/>
      <c r="BS24" s="91"/>
      <c r="BT24" s="91"/>
      <c r="BU24" s="91"/>
      <c r="BV24" s="91"/>
      <c r="BW24" s="91"/>
      <c r="BX24" s="91"/>
      <c r="BY24" s="91"/>
      <c r="BZ24" s="9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90"/>
      <c r="BM25" s="91"/>
      <c r="BN25" s="91"/>
      <c r="BO25" s="91"/>
      <c r="BP25" s="91"/>
      <c r="BQ25" s="91"/>
      <c r="BR25" s="91"/>
      <c r="BS25" s="91"/>
      <c r="BT25" s="91"/>
      <c r="BU25" s="91"/>
      <c r="BV25" s="91"/>
      <c r="BW25" s="91"/>
      <c r="BX25" s="91"/>
      <c r="BY25" s="91"/>
      <c r="BZ25" s="9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90"/>
      <c r="BM26" s="91"/>
      <c r="BN26" s="91"/>
      <c r="BO26" s="91"/>
      <c r="BP26" s="91"/>
      <c r="BQ26" s="91"/>
      <c r="BR26" s="91"/>
      <c r="BS26" s="91"/>
      <c r="BT26" s="91"/>
      <c r="BU26" s="91"/>
      <c r="BV26" s="91"/>
      <c r="BW26" s="91"/>
      <c r="BX26" s="91"/>
      <c r="BY26" s="91"/>
      <c r="BZ26" s="9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90"/>
      <c r="BM27" s="91"/>
      <c r="BN27" s="91"/>
      <c r="BO27" s="91"/>
      <c r="BP27" s="91"/>
      <c r="BQ27" s="91"/>
      <c r="BR27" s="91"/>
      <c r="BS27" s="91"/>
      <c r="BT27" s="91"/>
      <c r="BU27" s="91"/>
      <c r="BV27" s="91"/>
      <c r="BW27" s="91"/>
      <c r="BX27" s="91"/>
      <c r="BY27" s="91"/>
      <c r="BZ27" s="9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90"/>
      <c r="BM28" s="91"/>
      <c r="BN28" s="91"/>
      <c r="BO28" s="91"/>
      <c r="BP28" s="91"/>
      <c r="BQ28" s="91"/>
      <c r="BR28" s="91"/>
      <c r="BS28" s="91"/>
      <c r="BT28" s="91"/>
      <c r="BU28" s="91"/>
      <c r="BV28" s="91"/>
      <c r="BW28" s="91"/>
      <c r="BX28" s="91"/>
      <c r="BY28" s="91"/>
      <c r="BZ28" s="9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90"/>
      <c r="BM29" s="91"/>
      <c r="BN29" s="91"/>
      <c r="BO29" s="91"/>
      <c r="BP29" s="91"/>
      <c r="BQ29" s="91"/>
      <c r="BR29" s="91"/>
      <c r="BS29" s="91"/>
      <c r="BT29" s="91"/>
      <c r="BU29" s="91"/>
      <c r="BV29" s="91"/>
      <c r="BW29" s="91"/>
      <c r="BX29" s="91"/>
      <c r="BY29" s="91"/>
      <c r="BZ29" s="9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90"/>
      <c r="BM30" s="91"/>
      <c r="BN30" s="91"/>
      <c r="BO30" s="91"/>
      <c r="BP30" s="91"/>
      <c r="BQ30" s="91"/>
      <c r="BR30" s="91"/>
      <c r="BS30" s="91"/>
      <c r="BT30" s="91"/>
      <c r="BU30" s="91"/>
      <c r="BV30" s="91"/>
      <c r="BW30" s="91"/>
      <c r="BX30" s="91"/>
      <c r="BY30" s="91"/>
      <c r="BZ30" s="9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90"/>
      <c r="BM31" s="91"/>
      <c r="BN31" s="91"/>
      <c r="BO31" s="91"/>
      <c r="BP31" s="91"/>
      <c r="BQ31" s="91"/>
      <c r="BR31" s="91"/>
      <c r="BS31" s="91"/>
      <c r="BT31" s="91"/>
      <c r="BU31" s="91"/>
      <c r="BV31" s="91"/>
      <c r="BW31" s="91"/>
      <c r="BX31" s="91"/>
      <c r="BY31" s="91"/>
      <c r="BZ31" s="9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90"/>
      <c r="BM32" s="91"/>
      <c r="BN32" s="91"/>
      <c r="BO32" s="91"/>
      <c r="BP32" s="91"/>
      <c r="BQ32" s="91"/>
      <c r="BR32" s="91"/>
      <c r="BS32" s="91"/>
      <c r="BT32" s="91"/>
      <c r="BU32" s="91"/>
      <c r="BV32" s="91"/>
      <c r="BW32" s="91"/>
      <c r="BX32" s="91"/>
      <c r="BY32" s="91"/>
      <c r="BZ32" s="9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90"/>
      <c r="BM33" s="91"/>
      <c r="BN33" s="91"/>
      <c r="BO33" s="91"/>
      <c r="BP33" s="91"/>
      <c r="BQ33" s="91"/>
      <c r="BR33" s="91"/>
      <c r="BS33" s="91"/>
      <c r="BT33" s="91"/>
      <c r="BU33" s="91"/>
      <c r="BV33" s="91"/>
      <c r="BW33" s="91"/>
      <c r="BX33" s="91"/>
      <c r="BY33" s="91"/>
      <c r="BZ33" s="92"/>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90"/>
      <c r="BM34" s="91"/>
      <c r="BN34" s="91"/>
      <c r="BO34" s="91"/>
      <c r="BP34" s="91"/>
      <c r="BQ34" s="91"/>
      <c r="BR34" s="91"/>
      <c r="BS34" s="91"/>
      <c r="BT34" s="91"/>
      <c r="BU34" s="91"/>
      <c r="BV34" s="91"/>
      <c r="BW34" s="91"/>
      <c r="BX34" s="91"/>
      <c r="BY34" s="91"/>
      <c r="BZ34" s="92"/>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90"/>
      <c r="BM35" s="91"/>
      <c r="BN35" s="91"/>
      <c r="BO35" s="91"/>
      <c r="BP35" s="91"/>
      <c r="BQ35" s="91"/>
      <c r="BR35" s="91"/>
      <c r="BS35" s="91"/>
      <c r="BT35" s="91"/>
      <c r="BU35" s="91"/>
      <c r="BV35" s="91"/>
      <c r="BW35" s="91"/>
      <c r="BX35" s="91"/>
      <c r="BY35" s="91"/>
      <c r="BZ35" s="9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90"/>
      <c r="BM36" s="91"/>
      <c r="BN36" s="91"/>
      <c r="BO36" s="91"/>
      <c r="BP36" s="91"/>
      <c r="BQ36" s="91"/>
      <c r="BR36" s="91"/>
      <c r="BS36" s="91"/>
      <c r="BT36" s="91"/>
      <c r="BU36" s="91"/>
      <c r="BV36" s="91"/>
      <c r="BW36" s="91"/>
      <c r="BX36" s="91"/>
      <c r="BY36" s="91"/>
      <c r="BZ36" s="9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90"/>
      <c r="BM37" s="91"/>
      <c r="BN37" s="91"/>
      <c r="BO37" s="91"/>
      <c r="BP37" s="91"/>
      <c r="BQ37" s="91"/>
      <c r="BR37" s="91"/>
      <c r="BS37" s="91"/>
      <c r="BT37" s="91"/>
      <c r="BU37" s="91"/>
      <c r="BV37" s="91"/>
      <c r="BW37" s="91"/>
      <c r="BX37" s="91"/>
      <c r="BY37" s="91"/>
      <c r="BZ37" s="9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90"/>
      <c r="BM38" s="91"/>
      <c r="BN38" s="91"/>
      <c r="BO38" s="91"/>
      <c r="BP38" s="91"/>
      <c r="BQ38" s="91"/>
      <c r="BR38" s="91"/>
      <c r="BS38" s="91"/>
      <c r="BT38" s="91"/>
      <c r="BU38" s="91"/>
      <c r="BV38" s="91"/>
      <c r="BW38" s="91"/>
      <c r="BX38" s="91"/>
      <c r="BY38" s="91"/>
      <c r="BZ38" s="9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90"/>
      <c r="BM39" s="91"/>
      <c r="BN39" s="91"/>
      <c r="BO39" s="91"/>
      <c r="BP39" s="91"/>
      <c r="BQ39" s="91"/>
      <c r="BR39" s="91"/>
      <c r="BS39" s="91"/>
      <c r="BT39" s="91"/>
      <c r="BU39" s="91"/>
      <c r="BV39" s="91"/>
      <c r="BW39" s="91"/>
      <c r="BX39" s="91"/>
      <c r="BY39" s="91"/>
      <c r="BZ39" s="9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90"/>
      <c r="BM40" s="91"/>
      <c r="BN40" s="91"/>
      <c r="BO40" s="91"/>
      <c r="BP40" s="91"/>
      <c r="BQ40" s="91"/>
      <c r="BR40" s="91"/>
      <c r="BS40" s="91"/>
      <c r="BT40" s="91"/>
      <c r="BU40" s="91"/>
      <c r="BV40" s="91"/>
      <c r="BW40" s="91"/>
      <c r="BX40" s="91"/>
      <c r="BY40" s="91"/>
      <c r="BZ40" s="9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90"/>
      <c r="BM41" s="91"/>
      <c r="BN41" s="91"/>
      <c r="BO41" s="91"/>
      <c r="BP41" s="91"/>
      <c r="BQ41" s="91"/>
      <c r="BR41" s="91"/>
      <c r="BS41" s="91"/>
      <c r="BT41" s="91"/>
      <c r="BU41" s="91"/>
      <c r="BV41" s="91"/>
      <c r="BW41" s="91"/>
      <c r="BX41" s="91"/>
      <c r="BY41" s="91"/>
      <c r="BZ41" s="9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90"/>
      <c r="BM42" s="91"/>
      <c r="BN42" s="91"/>
      <c r="BO42" s="91"/>
      <c r="BP42" s="91"/>
      <c r="BQ42" s="91"/>
      <c r="BR42" s="91"/>
      <c r="BS42" s="91"/>
      <c r="BT42" s="91"/>
      <c r="BU42" s="91"/>
      <c r="BV42" s="91"/>
      <c r="BW42" s="91"/>
      <c r="BX42" s="91"/>
      <c r="BY42" s="91"/>
      <c r="BZ42" s="9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90"/>
      <c r="BM43" s="91"/>
      <c r="BN43" s="91"/>
      <c r="BO43" s="91"/>
      <c r="BP43" s="91"/>
      <c r="BQ43" s="91"/>
      <c r="BR43" s="91"/>
      <c r="BS43" s="91"/>
      <c r="BT43" s="91"/>
      <c r="BU43" s="91"/>
      <c r="BV43" s="91"/>
      <c r="BW43" s="91"/>
      <c r="BX43" s="91"/>
      <c r="BY43" s="91"/>
      <c r="BZ43" s="9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90"/>
      <c r="BM44" s="91"/>
      <c r="BN44" s="91"/>
      <c r="BO44" s="91"/>
      <c r="BP44" s="91"/>
      <c r="BQ44" s="91"/>
      <c r="BR44" s="91"/>
      <c r="BS44" s="91"/>
      <c r="BT44" s="91"/>
      <c r="BU44" s="91"/>
      <c r="BV44" s="91"/>
      <c r="BW44" s="91"/>
      <c r="BX44" s="91"/>
      <c r="BY44" s="91"/>
      <c r="BZ44" s="9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EB1" workbookViewId="0">
      <selection activeCell="EM8" sqref="EM8"/>
    </sheetView>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128899</v>
      </c>
      <c r="D6" s="31">
        <f t="shared" si="3"/>
        <v>46</v>
      </c>
      <c r="E6" s="31">
        <f t="shared" si="3"/>
        <v>1</v>
      </c>
      <c r="F6" s="31">
        <f t="shared" si="3"/>
        <v>0</v>
      </c>
      <c r="G6" s="31">
        <f t="shared" si="3"/>
        <v>2</v>
      </c>
      <c r="H6" s="31" t="str">
        <f t="shared" si="3"/>
        <v>千葉県　南房総広域水道企業団</v>
      </c>
      <c r="I6" s="31" t="str">
        <f t="shared" si="3"/>
        <v>法適用</v>
      </c>
      <c r="J6" s="31" t="str">
        <f t="shared" si="3"/>
        <v>水道事業</v>
      </c>
      <c r="K6" s="31" t="str">
        <f t="shared" si="3"/>
        <v>用水供給事業</v>
      </c>
      <c r="L6" s="31" t="str">
        <f t="shared" si="3"/>
        <v>B</v>
      </c>
      <c r="M6" s="32" t="str">
        <f t="shared" si="3"/>
        <v>-</v>
      </c>
      <c r="N6" s="32">
        <f t="shared" si="3"/>
        <v>86.65</v>
      </c>
      <c r="O6" s="32">
        <f t="shared" si="3"/>
        <v>95.85</v>
      </c>
      <c r="P6" s="32">
        <f t="shared" si="3"/>
        <v>0</v>
      </c>
      <c r="Q6" s="32" t="str">
        <f t="shared" si="3"/>
        <v>-</v>
      </c>
      <c r="R6" s="32" t="str">
        <f t="shared" si="3"/>
        <v>-</v>
      </c>
      <c r="S6" s="32" t="str">
        <f t="shared" si="3"/>
        <v>-</v>
      </c>
      <c r="T6" s="32">
        <f t="shared" si="3"/>
        <v>198064</v>
      </c>
      <c r="U6" s="32">
        <f t="shared" si="3"/>
        <v>894.28</v>
      </c>
      <c r="V6" s="32">
        <f t="shared" si="3"/>
        <v>221.48</v>
      </c>
      <c r="W6" s="33">
        <f>IF(W7="",NA(),W7)</f>
        <v>116.05</v>
      </c>
      <c r="X6" s="33">
        <f t="shared" ref="X6:AF6" si="4">IF(X7="",NA(),X7)</f>
        <v>114.6</v>
      </c>
      <c r="Y6" s="33">
        <f t="shared" si="4"/>
        <v>115.53</v>
      </c>
      <c r="Z6" s="33">
        <f t="shared" si="4"/>
        <v>111.07</v>
      </c>
      <c r="AA6" s="33">
        <f t="shared" si="4"/>
        <v>111.8</v>
      </c>
      <c r="AB6" s="33">
        <f t="shared" si="4"/>
        <v>111.78</v>
      </c>
      <c r="AC6" s="33">
        <f t="shared" si="4"/>
        <v>113.16</v>
      </c>
      <c r="AD6" s="33">
        <f t="shared" si="4"/>
        <v>113.88</v>
      </c>
      <c r="AE6" s="33">
        <f t="shared" si="4"/>
        <v>113.47</v>
      </c>
      <c r="AF6" s="33">
        <f t="shared" si="4"/>
        <v>113.33</v>
      </c>
      <c r="AG6" s="32" t="str">
        <f>IF(AG7="","",IF(AG7="-","【-】","【"&amp;SUBSTITUTE(TEXT(AG7,"#,##0.00"),"-","△")&amp;"】"))</f>
        <v>【113.33】</v>
      </c>
      <c r="AH6" s="33">
        <f>IF(AH7="",NA(),AH7)</f>
        <v>56.24</v>
      </c>
      <c r="AI6" s="33">
        <f t="shared" ref="AI6:AQ6" si="5">IF(AI7="",NA(),AI7)</f>
        <v>42.97</v>
      </c>
      <c r="AJ6" s="33">
        <f t="shared" si="5"/>
        <v>28.94</v>
      </c>
      <c r="AK6" s="33">
        <f t="shared" si="5"/>
        <v>9.7899999999999991</v>
      </c>
      <c r="AL6" s="32">
        <f t="shared" si="5"/>
        <v>0</v>
      </c>
      <c r="AM6" s="33">
        <f t="shared" si="5"/>
        <v>25.8</v>
      </c>
      <c r="AN6" s="33">
        <f t="shared" si="5"/>
        <v>23.57</v>
      </c>
      <c r="AO6" s="33">
        <f t="shared" si="5"/>
        <v>21.34</v>
      </c>
      <c r="AP6" s="33">
        <f t="shared" si="5"/>
        <v>16.89</v>
      </c>
      <c r="AQ6" s="33">
        <f t="shared" si="5"/>
        <v>17.39</v>
      </c>
      <c r="AR6" s="32" t="str">
        <f>IF(AR7="","",IF(AR7="-","【-】","【"&amp;SUBSTITUTE(TEXT(AR7,"#,##0.00"),"-","△")&amp;"】"))</f>
        <v>【17.39】</v>
      </c>
      <c r="AS6" s="33">
        <f>IF(AS7="",NA(),AS7)</f>
        <v>2501.62</v>
      </c>
      <c r="AT6" s="33">
        <f t="shared" ref="AT6:BB6" si="6">IF(AT7="",NA(),AT7)</f>
        <v>1440.15</v>
      </c>
      <c r="AU6" s="33">
        <f t="shared" si="6"/>
        <v>2528.39</v>
      </c>
      <c r="AV6" s="33">
        <f t="shared" si="6"/>
        <v>307.82</v>
      </c>
      <c r="AW6" s="33">
        <f t="shared" si="6"/>
        <v>316.2</v>
      </c>
      <c r="AX6" s="33">
        <f t="shared" si="6"/>
        <v>720.62</v>
      </c>
      <c r="AY6" s="33">
        <f t="shared" si="6"/>
        <v>654.97</v>
      </c>
      <c r="AZ6" s="33">
        <f t="shared" si="6"/>
        <v>634.53</v>
      </c>
      <c r="BA6" s="33">
        <f t="shared" si="6"/>
        <v>200.22</v>
      </c>
      <c r="BB6" s="33">
        <f t="shared" si="6"/>
        <v>212.95</v>
      </c>
      <c r="BC6" s="32" t="str">
        <f>IF(BC7="","",IF(BC7="-","【-】","【"&amp;SUBSTITUTE(TEXT(BC7,"#,##0.00"),"-","△")&amp;"】"))</f>
        <v>【212.95】</v>
      </c>
      <c r="BD6" s="33">
        <f>IF(BD7="",NA(),BD7)</f>
        <v>213.27</v>
      </c>
      <c r="BE6" s="33">
        <f t="shared" ref="BE6:BM6" si="7">IF(BE7="",NA(),BE7)</f>
        <v>191.56</v>
      </c>
      <c r="BF6" s="33">
        <f t="shared" si="7"/>
        <v>174.93</v>
      </c>
      <c r="BG6" s="33">
        <f t="shared" si="7"/>
        <v>158.31</v>
      </c>
      <c r="BH6" s="33">
        <f t="shared" si="7"/>
        <v>141.24</v>
      </c>
      <c r="BI6" s="33">
        <f t="shared" si="7"/>
        <v>415.99</v>
      </c>
      <c r="BJ6" s="33">
        <f t="shared" si="7"/>
        <v>383.75</v>
      </c>
      <c r="BK6" s="33">
        <f t="shared" si="7"/>
        <v>368.94</v>
      </c>
      <c r="BL6" s="33">
        <f t="shared" si="7"/>
        <v>351.06</v>
      </c>
      <c r="BM6" s="33">
        <f t="shared" si="7"/>
        <v>333.48</v>
      </c>
      <c r="BN6" s="32" t="str">
        <f>IF(BN7="","",IF(BN7="-","【-】","【"&amp;SUBSTITUTE(TEXT(BN7,"#,##0.00"),"-","△")&amp;"】"))</f>
        <v>【333.48】</v>
      </c>
      <c r="BO6" s="33">
        <f>IF(BO7="",NA(),BO7)</f>
        <v>107.57</v>
      </c>
      <c r="BP6" s="33">
        <f t="shared" ref="BP6:BX6" si="8">IF(BP7="",NA(),BP7)</f>
        <v>106.98</v>
      </c>
      <c r="BQ6" s="33">
        <f t="shared" si="8"/>
        <v>108.89</v>
      </c>
      <c r="BR6" s="33">
        <f t="shared" si="8"/>
        <v>110.08</v>
      </c>
      <c r="BS6" s="33">
        <f t="shared" si="8"/>
        <v>111.79</v>
      </c>
      <c r="BT6" s="33">
        <f t="shared" si="8"/>
        <v>108.61</v>
      </c>
      <c r="BU6" s="33">
        <f t="shared" si="8"/>
        <v>110.39</v>
      </c>
      <c r="BV6" s="33">
        <f t="shared" si="8"/>
        <v>111.12</v>
      </c>
      <c r="BW6" s="33">
        <f t="shared" si="8"/>
        <v>112.92</v>
      </c>
      <c r="BX6" s="33">
        <f t="shared" si="8"/>
        <v>112.81</v>
      </c>
      <c r="BY6" s="32" t="str">
        <f>IF(BY7="","",IF(BY7="-","【-】","【"&amp;SUBSTITUTE(TEXT(BY7,"#,##0.00"),"-","△")&amp;"】"))</f>
        <v>【112.81】</v>
      </c>
      <c r="BZ6" s="33">
        <f>IF(BZ7="",NA(),BZ7)</f>
        <v>220.65</v>
      </c>
      <c r="CA6" s="33">
        <f t="shared" ref="CA6:CI6" si="9">IF(CA7="",NA(),CA7)</f>
        <v>227.19</v>
      </c>
      <c r="CB6" s="33">
        <f t="shared" si="9"/>
        <v>233.25</v>
      </c>
      <c r="CC6" s="33">
        <f t="shared" si="9"/>
        <v>232.98</v>
      </c>
      <c r="CD6" s="33">
        <f t="shared" si="9"/>
        <v>232.07</v>
      </c>
      <c r="CE6" s="33">
        <f t="shared" si="9"/>
        <v>78.760000000000005</v>
      </c>
      <c r="CF6" s="33">
        <f t="shared" si="9"/>
        <v>76.81</v>
      </c>
      <c r="CG6" s="33">
        <f t="shared" si="9"/>
        <v>75.75</v>
      </c>
      <c r="CH6" s="33">
        <f t="shared" si="9"/>
        <v>75.3</v>
      </c>
      <c r="CI6" s="33">
        <f t="shared" si="9"/>
        <v>75.3</v>
      </c>
      <c r="CJ6" s="32" t="str">
        <f>IF(CJ7="","",IF(CJ7="-","【-】","【"&amp;SUBSTITUTE(TEXT(CJ7,"#,##0.00"),"-","△")&amp;"】"))</f>
        <v>【75.30】</v>
      </c>
      <c r="CK6" s="33">
        <f>IF(CK7="",NA(),CK7)</f>
        <v>59.67</v>
      </c>
      <c r="CL6" s="33">
        <f t="shared" ref="CL6:CT6" si="10">IF(CL7="",NA(),CL7)</f>
        <v>75.48</v>
      </c>
      <c r="CM6" s="33">
        <f t="shared" si="10"/>
        <v>71.88</v>
      </c>
      <c r="CN6" s="33">
        <f t="shared" si="10"/>
        <v>71.099999999999994</v>
      </c>
      <c r="CO6" s="33">
        <f t="shared" si="10"/>
        <v>70.180000000000007</v>
      </c>
      <c r="CP6" s="33">
        <f t="shared" si="10"/>
        <v>63.73</v>
      </c>
      <c r="CQ6" s="33">
        <f t="shared" si="10"/>
        <v>64.55</v>
      </c>
      <c r="CR6" s="33">
        <f t="shared" si="10"/>
        <v>64.12</v>
      </c>
      <c r="CS6" s="33">
        <f t="shared" si="10"/>
        <v>62.69</v>
      </c>
      <c r="CT6" s="33">
        <f t="shared" si="10"/>
        <v>61.82</v>
      </c>
      <c r="CU6" s="32" t="str">
        <f>IF(CU7="","",IF(CU7="-","【-】","【"&amp;SUBSTITUTE(TEXT(CU7,"#,##0.00"),"-","△")&amp;"】"))</f>
        <v>【61.82】</v>
      </c>
      <c r="CV6" s="33">
        <f>IF(CV7="",NA(),CV7)</f>
        <v>99.78</v>
      </c>
      <c r="CW6" s="33">
        <f t="shared" ref="CW6:DE6" si="11">IF(CW7="",NA(),CW7)</f>
        <v>99.8</v>
      </c>
      <c r="CX6" s="33">
        <f t="shared" si="11"/>
        <v>99.74</v>
      </c>
      <c r="CY6" s="33">
        <f t="shared" si="11"/>
        <v>99.75</v>
      </c>
      <c r="CZ6" s="33">
        <f t="shared" si="11"/>
        <v>99.78</v>
      </c>
      <c r="DA6" s="33">
        <f t="shared" si="11"/>
        <v>99.96</v>
      </c>
      <c r="DB6" s="33">
        <f t="shared" si="11"/>
        <v>99.93</v>
      </c>
      <c r="DC6" s="33">
        <f t="shared" si="11"/>
        <v>100.12</v>
      </c>
      <c r="DD6" s="33">
        <f t="shared" si="11"/>
        <v>100.12</v>
      </c>
      <c r="DE6" s="33">
        <f t="shared" si="11"/>
        <v>100.03</v>
      </c>
      <c r="DF6" s="32" t="str">
        <f>IF(DF7="","",IF(DF7="-","【-】","【"&amp;SUBSTITUTE(TEXT(DF7,"#,##0.00"),"-","△")&amp;"】"))</f>
        <v>【100.03】</v>
      </c>
      <c r="DG6" s="33">
        <f>IF(DG7="",NA(),DG7)</f>
        <v>19.41</v>
      </c>
      <c r="DH6" s="33">
        <f t="shared" ref="DH6:DP6" si="12">IF(DH7="",NA(),DH7)</f>
        <v>20.49</v>
      </c>
      <c r="DI6" s="33">
        <f t="shared" si="12"/>
        <v>21.49</v>
      </c>
      <c r="DJ6" s="33">
        <f t="shared" si="12"/>
        <v>47.72</v>
      </c>
      <c r="DK6" s="33">
        <f t="shared" si="12"/>
        <v>49.57</v>
      </c>
      <c r="DL6" s="33">
        <f t="shared" si="12"/>
        <v>37.549999999999997</v>
      </c>
      <c r="DM6" s="33">
        <f t="shared" si="12"/>
        <v>38.86</v>
      </c>
      <c r="DN6" s="33">
        <f t="shared" si="12"/>
        <v>39.81</v>
      </c>
      <c r="DO6" s="33">
        <f t="shared" si="12"/>
        <v>51.44</v>
      </c>
      <c r="DP6" s="33">
        <f t="shared" si="12"/>
        <v>52.4</v>
      </c>
      <c r="DQ6" s="32" t="str">
        <f>IF(DQ7="","",IF(DQ7="-","【-】","【"&amp;SUBSTITUTE(TEXT(DQ7,"#,##0.00"),"-","△")&amp;"】"))</f>
        <v>【52.40】</v>
      </c>
      <c r="DR6" s="32">
        <f>IF(DR7="",NA(),DR7)</f>
        <v>0</v>
      </c>
      <c r="DS6" s="32">
        <f t="shared" ref="DS6:EA6" si="13">IF(DS7="",NA(),DS7)</f>
        <v>0</v>
      </c>
      <c r="DT6" s="32">
        <f t="shared" si="13"/>
        <v>0</v>
      </c>
      <c r="DU6" s="32">
        <f t="shared" si="13"/>
        <v>0</v>
      </c>
      <c r="DV6" s="32">
        <f t="shared" si="13"/>
        <v>0</v>
      </c>
      <c r="DW6" s="33">
        <f t="shared" si="13"/>
        <v>9.98</v>
      </c>
      <c r="DX6" s="33">
        <f t="shared" si="13"/>
        <v>12.13</v>
      </c>
      <c r="DY6" s="33">
        <f t="shared" si="13"/>
        <v>13.72</v>
      </c>
      <c r="DZ6" s="33">
        <f t="shared" si="13"/>
        <v>16.77</v>
      </c>
      <c r="EA6" s="33">
        <f t="shared" si="13"/>
        <v>18.05</v>
      </c>
      <c r="EB6" s="32" t="str">
        <f>IF(EB7="","",IF(EB7="-","【-】","【"&amp;SUBSTITUTE(TEXT(EB7,"#,##0.00"),"-","△")&amp;"】"))</f>
        <v>【18.05】</v>
      </c>
      <c r="EC6" s="32">
        <f>IF(EC7="",NA(),EC7)</f>
        <v>0</v>
      </c>
      <c r="ED6" s="32">
        <f t="shared" ref="ED6:EL6" si="14">IF(ED7="",NA(),ED7)</f>
        <v>0</v>
      </c>
      <c r="EE6" s="32">
        <f t="shared" si="14"/>
        <v>0</v>
      </c>
      <c r="EF6" s="32">
        <f t="shared" si="14"/>
        <v>0</v>
      </c>
      <c r="EG6" s="32">
        <f t="shared" si="14"/>
        <v>0</v>
      </c>
      <c r="EH6" s="33">
        <f t="shared" si="14"/>
        <v>0.31</v>
      </c>
      <c r="EI6" s="33">
        <f t="shared" si="14"/>
        <v>0.16</v>
      </c>
      <c r="EJ6" s="33">
        <f t="shared" si="14"/>
        <v>0.25</v>
      </c>
      <c r="EK6" s="33">
        <f t="shared" si="14"/>
        <v>0.13</v>
      </c>
      <c r="EL6" s="33">
        <f t="shared" si="14"/>
        <v>0.26</v>
      </c>
      <c r="EM6" s="32" t="str">
        <f>IF(EM7="","",IF(EM7="-","【-】","【"&amp;SUBSTITUTE(TEXT(EM7,"#,##0.00"),"-","△")&amp;"】"))</f>
        <v>【0.26】</v>
      </c>
    </row>
    <row r="7" spans="1:143" s="34" customFormat="1" x14ac:dyDescent="0.15">
      <c r="A7" s="26"/>
      <c r="B7" s="35">
        <v>2015</v>
      </c>
      <c r="C7" s="35">
        <v>128899</v>
      </c>
      <c r="D7" s="35">
        <v>46</v>
      </c>
      <c r="E7" s="35">
        <v>1</v>
      </c>
      <c r="F7" s="35">
        <v>0</v>
      </c>
      <c r="G7" s="35">
        <v>2</v>
      </c>
      <c r="H7" s="35" t="s">
        <v>93</v>
      </c>
      <c r="I7" s="35" t="s">
        <v>94</v>
      </c>
      <c r="J7" s="35" t="s">
        <v>95</v>
      </c>
      <c r="K7" s="35" t="s">
        <v>96</v>
      </c>
      <c r="L7" s="35" t="s">
        <v>97</v>
      </c>
      <c r="M7" s="36" t="s">
        <v>98</v>
      </c>
      <c r="N7" s="36">
        <v>86.65</v>
      </c>
      <c r="O7" s="36">
        <v>95.85</v>
      </c>
      <c r="P7" s="36">
        <v>0</v>
      </c>
      <c r="Q7" s="36" t="s">
        <v>98</v>
      </c>
      <c r="R7" s="36" t="s">
        <v>98</v>
      </c>
      <c r="S7" s="36" t="s">
        <v>98</v>
      </c>
      <c r="T7" s="36">
        <v>198064</v>
      </c>
      <c r="U7" s="36">
        <v>894.28</v>
      </c>
      <c r="V7" s="36">
        <v>221.48</v>
      </c>
      <c r="W7" s="36">
        <v>116.05</v>
      </c>
      <c r="X7" s="36">
        <v>114.6</v>
      </c>
      <c r="Y7" s="36">
        <v>115.53</v>
      </c>
      <c r="Z7" s="36">
        <v>111.07</v>
      </c>
      <c r="AA7" s="36">
        <v>111.8</v>
      </c>
      <c r="AB7" s="36">
        <v>111.78</v>
      </c>
      <c r="AC7" s="36">
        <v>113.16</v>
      </c>
      <c r="AD7" s="36">
        <v>113.88</v>
      </c>
      <c r="AE7" s="36">
        <v>113.47</v>
      </c>
      <c r="AF7" s="36">
        <v>113.33</v>
      </c>
      <c r="AG7" s="36">
        <v>113.33</v>
      </c>
      <c r="AH7" s="36">
        <v>56.24</v>
      </c>
      <c r="AI7" s="36">
        <v>42.97</v>
      </c>
      <c r="AJ7" s="36">
        <v>28.94</v>
      </c>
      <c r="AK7" s="36">
        <v>9.7899999999999991</v>
      </c>
      <c r="AL7" s="36">
        <v>0</v>
      </c>
      <c r="AM7" s="36">
        <v>25.8</v>
      </c>
      <c r="AN7" s="36">
        <v>23.57</v>
      </c>
      <c r="AO7" s="36">
        <v>21.34</v>
      </c>
      <c r="AP7" s="36">
        <v>16.89</v>
      </c>
      <c r="AQ7" s="36">
        <v>17.39</v>
      </c>
      <c r="AR7" s="36">
        <v>17.39</v>
      </c>
      <c r="AS7" s="36">
        <v>2501.62</v>
      </c>
      <c r="AT7" s="36">
        <v>1440.15</v>
      </c>
      <c r="AU7" s="36">
        <v>2528.39</v>
      </c>
      <c r="AV7" s="36">
        <v>307.82</v>
      </c>
      <c r="AW7" s="36">
        <v>316.2</v>
      </c>
      <c r="AX7" s="36">
        <v>720.62</v>
      </c>
      <c r="AY7" s="36">
        <v>654.97</v>
      </c>
      <c r="AZ7" s="36">
        <v>634.53</v>
      </c>
      <c r="BA7" s="36">
        <v>200.22</v>
      </c>
      <c r="BB7" s="36">
        <v>212.95</v>
      </c>
      <c r="BC7" s="36">
        <v>212.95</v>
      </c>
      <c r="BD7" s="36">
        <v>213.27</v>
      </c>
      <c r="BE7" s="36">
        <v>191.56</v>
      </c>
      <c r="BF7" s="36">
        <v>174.93</v>
      </c>
      <c r="BG7" s="36">
        <v>158.31</v>
      </c>
      <c r="BH7" s="36">
        <v>141.24</v>
      </c>
      <c r="BI7" s="36">
        <v>415.99</v>
      </c>
      <c r="BJ7" s="36">
        <v>383.75</v>
      </c>
      <c r="BK7" s="36">
        <v>368.94</v>
      </c>
      <c r="BL7" s="36">
        <v>351.06</v>
      </c>
      <c r="BM7" s="36">
        <v>333.48</v>
      </c>
      <c r="BN7" s="36">
        <v>333.48</v>
      </c>
      <c r="BO7" s="36">
        <v>107.57</v>
      </c>
      <c r="BP7" s="36">
        <v>106.98</v>
      </c>
      <c r="BQ7" s="36">
        <v>108.89</v>
      </c>
      <c r="BR7" s="36">
        <v>110.08</v>
      </c>
      <c r="BS7" s="36">
        <v>111.79</v>
      </c>
      <c r="BT7" s="36">
        <v>108.61</v>
      </c>
      <c r="BU7" s="36">
        <v>110.39</v>
      </c>
      <c r="BV7" s="36">
        <v>111.12</v>
      </c>
      <c r="BW7" s="36">
        <v>112.92</v>
      </c>
      <c r="BX7" s="36">
        <v>112.81</v>
      </c>
      <c r="BY7" s="36">
        <v>112.81</v>
      </c>
      <c r="BZ7" s="36">
        <v>220.65</v>
      </c>
      <c r="CA7" s="36">
        <v>227.19</v>
      </c>
      <c r="CB7" s="36">
        <v>233.25</v>
      </c>
      <c r="CC7" s="36">
        <v>232.98</v>
      </c>
      <c r="CD7" s="36">
        <v>232.07</v>
      </c>
      <c r="CE7" s="36">
        <v>78.760000000000005</v>
      </c>
      <c r="CF7" s="36">
        <v>76.81</v>
      </c>
      <c r="CG7" s="36">
        <v>75.75</v>
      </c>
      <c r="CH7" s="36">
        <v>75.3</v>
      </c>
      <c r="CI7" s="36">
        <v>75.3</v>
      </c>
      <c r="CJ7" s="36">
        <v>75.3</v>
      </c>
      <c r="CK7" s="36">
        <v>59.67</v>
      </c>
      <c r="CL7" s="36">
        <v>75.48</v>
      </c>
      <c r="CM7" s="36">
        <v>71.88</v>
      </c>
      <c r="CN7" s="36">
        <v>71.099999999999994</v>
      </c>
      <c r="CO7" s="36">
        <v>70.180000000000007</v>
      </c>
      <c r="CP7" s="36">
        <v>63.73</v>
      </c>
      <c r="CQ7" s="36">
        <v>64.55</v>
      </c>
      <c r="CR7" s="36">
        <v>64.12</v>
      </c>
      <c r="CS7" s="36">
        <v>62.69</v>
      </c>
      <c r="CT7" s="36">
        <v>61.82</v>
      </c>
      <c r="CU7" s="36">
        <v>61.82</v>
      </c>
      <c r="CV7" s="36">
        <v>99.78</v>
      </c>
      <c r="CW7" s="36">
        <v>99.8</v>
      </c>
      <c r="CX7" s="36">
        <v>99.74</v>
      </c>
      <c r="CY7" s="36">
        <v>99.75</v>
      </c>
      <c r="CZ7" s="36">
        <v>99.78</v>
      </c>
      <c r="DA7" s="36">
        <v>99.96</v>
      </c>
      <c r="DB7" s="36">
        <v>99.93</v>
      </c>
      <c r="DC7" s="36">
        <v>100.12</v>
      </c>
      <c r="DD7" s="36">
        <v>100.12</v>
      </c>
      <c r="DE7" s="36">
        <v>100.03</v>
      </c>
      <c r="DF7" s="36">
        <v>100.03</v>
      </c>
      <c r="DG7" s="36">
        <v>19.41</v>
      </c>
      <c r="DH7" s="36">
        <v>20.49</v>
      </c>
      <c r="DI7" s="36">
        <v>21.49</v>
      </c>
      <c r="DJ7" s="36">
        <v>47.72</v>
      </c>
      <c r="DK7" s="36">
        <v>49.57</v>
      </c>
      <c r="DL7" s="36">
        <v>37.549999999999997</v>
      </c>
      <c r="DM7" s="36">
        <v>38.86</v>
      </c>
      <c r="DN7" s="36">
        <v>39.81</v>
      </c>
      <c r="DO7" s="36">
        <v>51.44</v>
      </c>
      <c r="DP7" s="36">
        <v>52.4</v>
      </c>
      <c r="DQ7" s="36">
        <v>52.4</v>
      </c>
      <c r="DR7" s="36">
        <v>0</v>
      </c>
      <c r="DS7" s="36">
        <v>0</v>
      </c>
      <c r="DT7" s="36">
        <v>0</v>
      </c>
      <c r="DU7" s="36">
        <v>0</v>
      </c>
      <c r="DV7" s="36">
        <v>0</v>
      </c>
      <c r="DW7" s="36">
        <v>9.98</v>
      </c>
      <c r="DX7" s="36">
        <v>12.13</v>
      </c>
      <c r="DY7" s="36">
        <v>13.72</v>
      </c>
      <c r="DZ7" s="36">
        <v>16.77</v>
      </c>
      <c r="EA7" s="36">
        <v>18.05</v>
      </c>
      <c r="EB7" s="36">
        <v>18.05</v>
      </c>
      <c r="EC7" s="36">
        <v>0</v>
      </c>
      <c r="ED7" s="36">
        <v>0</v>
      </c>
      <c r="EE7" s="36">
        <v>0</v>
      </c>
      <c r="EF7" s="36">
        <v>0</v>
      </c>
      <c r="EG7" s="36">
        <v>0</v>
      </c>
      <c r="EH7" s="36">
        <v>0.31</v>
      </c>
      <c r="EI7" s="36">
        <v>0.16</v>
      </c>
      <c r="EJ7" s="36">
        <v>0.25</v>
      </c>
      <c r="EK7" s="36">
        <v>0.13</v>
      </c>
      <c r="EL7" s="36">
        <v>0.26</v>
      </c>
      <c r="EM7" s="36">
        <v>0.26</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2017-02-01T08:39:06Z</dcterms:created>
  <dcterms:modified xsi:type="dcterms:W3CDTF">2017-02-14T23:14:03Z</dcterms:modified>
  <cp:category/>
</cp:coreProperties>
</file>