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64.115.13\新共有フォルダ\6理財班\２８年度\07公営企業\03地方公営企業関係各種調査\20170120-経営比較分析表の分析依頼\03団体⇒県\水道\"/>
    </mc:Choice>
  </mc:AlternateContent>
  <workbookProtection workbookPassword="8649" lockStructure="1"/>
  <bookViews>
    <workbookView xWindow="240" yWindow="60" windowWidth="14940" windowHeight="7875"/>
  </bookViews>
  <sheets>
    <sheet name="法適用_水道事業" sheetId="4" r:id="rId1"/>
    <sheet name="データ" sheetId="5" state="hidden" r:id="rId2"/>
  </sheets>
  <calcPr calcId="162913"/>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AQ10" i="4" s="1"/>
  <c r="T6" i="5"/>
  <c r="AI10" i="4" s="1"/>
  <c r="S6" i="5"/>
  <c r="AY8" i="4" s="1"/>
  <c r="R6" i="5"/>
  <c r="AQ8" i="4" s="1"/>
  <c r="Q6" i="5"/>
  <c r="AI8" i="4" s="1"/>
  <c r="P6" i="5"/>
  <c r="Z10" i="4" s="1"/>
  <c r="O6" i="5"/>
  <c r="R10" i="4" s="1"/>
  <c r="N6" i="5"/>
  <c r="J10" i="4" s="1"/>
  <c r="M6" i="5"/>
  <c r="L6" i="5"/>
  <c r="Z8" i="4" s="1"/>
  <c r="K6" i="5"/>
  <c r="J6" i="5"/>
  <c r="J8" i="4" s="1"/>
  <c r="I6" i="5"/>
  <c r="B8" i="4" s="1"/>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10" i="4"/>
  <c r="R8"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<sst xmlns="http://schemas.openxmlformats.org/spreadsheetml/2006/main" count="217" uniqueCount="107">
  <si>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</si>
  <si>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</si>
  <si>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</si>
  <si>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</si>
  <si>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</si>
  <si>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</si>
  <si>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</si>
  <si>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</si>
  <si>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</si>
  <si>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</si>
  <si>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</si>
  <si>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</si>
  <si>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</si>
  <si>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</si>
  <si>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</si>
  <si>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</si>
  <si>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</si>
  <si>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</si>
  <si>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</si>
  <si>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</si>
  <si>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</si>
  <si>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</si>
  <si>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</si>
  <si>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</si>
  <si>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</si>
  <si>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</si>
  <si>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</si>
  <si>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</si>
  <si>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</si>
  <si>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</si>
  <si>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</si>
  <si>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</si>
  <si>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</si>
  <si>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</si>
  <si>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</si>
  <si>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</si>
  <si>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</si>
  <si>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</si>
  <si>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</si>
  <si>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</si>
  <si>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</si>
  <si>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</si>
  <si>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</si>
  <si>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</si>
  <si>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</si>
  <si>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</si>
  <si>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</si>
  <si>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</si>
  <si>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</si>
  <si>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</si>
  <si>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</si>
  <si>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</si>
  <si>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</si>
  <si>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</si>
  <si>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</si>
  <si>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</si>
  <si>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</si>
  <si>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</si>
  <si>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</si>
  <si>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</si>
  <si>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</si>
  <si>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</si>
  <si>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</si>
  <si>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</si>
  <si>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</si>
  <si>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</si>
  <si>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</si>
  <si>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</si>
  <si>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</si>
  <si>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</si>
  <si>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</si>
  <si>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</si>
  <si>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</si>
  <si>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</si>
  <si>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</si>
  <si>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</si>
  <si>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</si>
  <si>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</si>
  <si>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</si>
  <si>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</si>
  <si>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</si>
  <si>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</si>
  <si>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</si>
  <si>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</si>
  <si>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</si>
  <si>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</si>
  <si>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</si>
  <si>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</si>
  <si>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</si>
  <si>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</si>
  <si>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</si>
  <si>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</si>
  <si>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</si>
  <si>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千葉県　御宿町</t>
  </si>
  <si>
    <t>法適用</t>
  </si>
  <si>
    <t>水道事業</t>
  </si>
  <si>
    <t>末端給水事業</t>
  </si>
  <si>
    <t>A8</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</si>
  <si>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</si>
  <si>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</si>
  <si>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</si>
  <si>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</si>
  <si>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</si>
  <si>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</si>
  <si>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安定した水の供給や経営の合理化など、経営健全化計画を軸に経費の縮減に努めるとともに、赤水対策や漏水対応など安全な水道水の供給と有収率向上に向け、老朽施設の維持管理に適正かつ計画的に取り組むこととします。　
　事業費については、収支見通しを厳しく見極めながら、将来課題に対応し得る財政基盤の構築に努めるとともに、会計制度改正による影響や他会計との整合を図り、適正な予算計上に努めるものしております。また、固定費と基本料金とのバランスを注視しながら、負担水準の適正化と経営基盤の安定に引き続き取り組むものとしております。
</t>
    <rPh sb="156" eb="158">
      <t>カイケイ</t>
    </rPh>
    <rPh sb="184" eb="186">
      <t>ケイジョウ</t>
    </rPh>
    <rPh sb="187" eb="188">
      <t>ツト</t>
    </rPh>
    <phoneticPr fontId="4"/>
  </si>
  <si>
    <t>　当町水道事業においても、水道施設は竣工当初から約４０年が経過していることから施設の老朽化は著しく、管路の更新工事は建設当初から行っていないことから、今後管路の更新を含めた施設の更新が必要となります。施設の更新に掛かる費用や既設の水道管等の漏水や鉛管交換をはじめとした維持管理経費も増加が見込まれ、実施に当たっては、財源の確保はもちろん、事業自体の合理化を図り、より健全な経営に努める必要があると認識しております。今後、老朽化による水道施設の更新については、水道施設機能診断更新計画に基づき、安定的かつ効果的な施設の更新を実施し、収益・支出のバランスの均衡を図りながら、水道事業の健全な運営を目指すものとしております。</t>
    <rPh sb="24" eb="25">
      <t>ヤク</t>
    </rPh>
    <rPh sb="39" eb="41">
      <t>シセツ</t>
    </rPh>
    <rPh sb="42" eb="45">
      <t>ロウキュウカ</t>
    </rPh>
    <rPh sb="46" eb="47">
      <t>イチジル</t>
    </rPh>
    <rPh sb="50" eb="52">
      <t>カンロ</t>
    </rPh>
    <rPh sb="53" eb="55">
      <t>コウシン</t>
    </rPh>
    <rPh sb="55" eb="57">
      <t>コウジ</t>
    </rPh>
    <rPh sb="58" eb="60">
      <t>ケンセツ</t>
    </rPh>
    <rPh sb="60" eb="62">
      <t>トウショ</t>
    </rPh>
    <rPh sb="64" eb="65">
      <t>オコナ</t>
    </rPh>
    <rPh sb="75" eb="77">
      <t>コンゴ</t>
    </rPh>
    <rPh sb="77" eb="79">
      <t>カンロ</t>
    </rPh>
    <rPh sb="80" eb="82">
      <t>コウシン</t>
    </rPh>
    <rPh sb="83" eb="84">
      <t>フク</t>
    </rPh>
    <rPh sb="198" eb="200">
      <t>ニンシキ</t>
    </rPh>
    <rPh sb="207" eb="209">
      <t>コンゴ</t>
    </rPh>
    <rPh sb="216" eb="218">
      <t>スイドウ</t>
    </rPh>
    <rPh sb="276" eb="278">
      <t>キンコウ</t>
    </rPh>
    <rPh sb="290" eb="292">
      <t>ケンゼン</t>
    </rPh>
    <rPh sb="296" eb="298">
      <t>メザ</t>
    </rPh>
    <phoneticPr fontId="4"/>
  </si>
  <si>
    <t xml:space="preserve">　経常収支比率については、営業費用の縮減や県補助金や他会計からの補助により平成２５年度決算から黒字に転じており、平成２８年度末で約１５，０００千円、平成２９年度においても約４，０００千円の経常利益が見込まれており、今後も引き続き経営の健全性を確保していくものとしております。
　今後についても平成２８・２９年度で実施する浄水場中央監視制御更新工事などの建設改良費が大幅に増加することから、経常費用について引き続き厳しい精査をするとともに、徴収体制を強化し、給水収益の向上に努めます。
　また、経営状況は単年度ベースで見ますと一定利益は確保しているものの、施設の老朽化による修繕費用が掛かり給水原価が高く、供給単価と給水原価のバランスは乖離が生じており、健全な事業運営を維持するうえでも是正が急がれるところです。その他、施設利用率については、夏場の使用水量が減少しているため低い値となっています。企業債残高対給水収益比率について、近年は施設の更新工事を計画的に行っていますが、企業債を借り入れることなく実施しています。しかし、浄水場中央監視盛業更新工事に伴い、企業債を借り入れることから増えることが予想されます。　　
　以上のことから、今後も引き続き経営の健全性・効率性を確保できるよう取り組んで参ります。
</t>
    <rPh sb="1" eb="3">
      <t>ケイジョウ</t>
    </rPh>
    <rPh sb="5" eb="7">
      <t>ヒリツ</t>
    </rPh>
    <rPh sb="21" eb="22">
      <t>ケン</t>
    </rPh>
    <rPh sb="22" eb="25">
      <t>ホジョキン</t>
    </rPh>
    <rPh sb="26" eb="27">
      <t>タ</t>
    </rPh>
    <rPh sb="27" eb="29">
      <t>カイケイ</t>
    </rPh>
    <rPh sb="32" eb="34">
      <t>ホジョ</t>
    </rPh>
    <rPh sb="94" eb="96">
      <t>ケイジョウ</t>
    </rPh>
    <rPh sb="107" eb="109">
      <t>コンゴ</t>
    </rPh>
    <rPh sb="110" eb="111">
      <t>ヒ</t>
    </rPh>
    <rPh sb="112" eb="113">
      <t>ツヅ</t>
    </rPh>
    <rPh sb="114" eb="116">
      <t>ケイエイ</t>
    </rPh>
    <rPh sb="117" eb="120">
      <t>ケンゼンセイ</t>
    </rPh>
    <rPh sb="121" eb="123">
      <t>カクホ</t>
    </rPh>
    <rPh sb="146" eb="148">
      <t>ヘイセイ</t>
    </rPh>
    <rPh sb="153" eb="155">
      <t>ネンド</t>
    </rPh>
    <rPh sb="156" eb="158">
      <t>ジッシ</t>
    </rPh>
    <rPh sb="160" eb="163">
      <t>ジョウスイジョウ</t>
    </rPh>
    <rPh sb="163" eb="165">
      <t>チュウオウ</t>
    </rPh>
    <rPh sb="165" eb="167">
      <t>カンシ</t>
    </rPh>
    <rPh sb="167" eb="169">
      <t>セイギョ</t>
    </rPh>
    <rPh sb="169" eb="171">
      <t>コウシン</t>
    </rPh>
    <rPh sb="171" eb="173">
      <t>コウジ</t>
    </rPh>
    <rPh sb="258" eb="259">
      <t>ミ</t>
    </rPh>
    <rPh sb="277" eb="279">
      <t>シセツ</t>
    </rPh>
    <rPh sb="280" eb="283">
      <t>ロウキュウカ</t>
    </rPh>
    <rPh sb="286" eb="288">
      <t>シュウゼン</t>
    </rPh>
    <rPh sb="288" eb="290">
      <t>ヒヨウ</t>
    </rPh>
    <rPh sb="291" eb="292">
      <t>カ</t>
    </rPh>
    <rPh sb="357" eb="358">
      <t>ホカ</t>
    </rPh>
    <rPh sb="359" eb="361">
      <t>シセツ</t>
    </rPh>
    <rPh sb="361" eb="364">
      <t>リヨウリツ</t>
    </rPh>
    <rPh sb="370" eb="372">
      <t>ナツバ</t>
    </rPh>
    <rPh sb="405" eb="407">
      <t>シュウエキ</t>
    </rPh>
    <rPh sb="450" eb="452">
      <t>ジッシ</t>
    </rPh>
    <rPh sb="509" eb="511">
      <t>イジョウ</t>
    </rPh>
    <rPh sb="517" eb="519">
      <t>コンゴ</t>
    </rPh>
    <rPh sb="520" eb="521">
      <t>ヒ</t>
    </rPh>
    <rPh sb="522" eb="523">
      <t>ツヅ</t>
    </rPh>
    <rPh sb="524" eb="526">
      <t>ケイエイ</t>
    </rPh>
    <rPh sb="527" eb="530">
      <t>ケンゼンセイ</t>
    </rPh>
    <rPh sb="531" eb="533">
      <t>コウリツ</t>
    </rPh>
    <rPh sb="533" eb="534">
      <t>セイ</t>
    </rPh>
    <rPh sb="535" eb="537">
      <t>カクホ</t>
    </rPh>
    <rPh sb="542" eb="543">
      <t>ト</t>
    </rPh>
    <rPh sb="544" eb="545">
      <t>ク</t>
    </rPh>
    <rPh sb="547" eb="548">
      <t>マイ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</si>
</sst>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8" fillId="0" borderId="9"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10" xfId="0" applyFont="1" applyBorder="1" applyAlignment="1" applyProtection="1">
      <alignment horizontal="left" vertical="top" wrapText="1"/>
      <protection locked="0"/>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c:v>
                </c:pt>
                <c:pt idx="1">
                  <c:v>0</c:v>
                </c:pt>
                <c:pt idx="2" formatCode="#,##0.00;&quot;△&quot;#,##0.00;&quot;-&quot;">
                  <c:v>0.04</c:v>
                </c:pt>
                <c:pt idx="3">
                  <c:v>0</c:v>
                </c:pt>
                <c:pt idx="4">
                  <c:v>0</c:v>
                </c:pt>
              </c:numCache>
            </c:numRef>
          </c:val>
          <c:extLst>
            <c:ext xmlns:c16="http://schemas.microsoft.com/office/drawing/2014/chart" uri="{C3380CC4-5D6E-409C-BE32-E72D297353CC}">
              <c16:uniqueId val="{00000000-1CC0-421E-B1A3-9FC4B603D1BF}"/>
            </c:ext>
          </c:extLst>
        </c:ser>
        <c:dLbls>
          <c:showLegendKey val="0"/>
          <c:showVal val="0"/>
          <c:showCatName val="0"/>
          <c:showSerName val="0"/>
          <c:showPercent val="0"/>
          <c:showBubbleSize val="0"/>
        </c:dLbls>
        <c:gapWidth val="150"/>
        <c:axId val="162565944"/>
        <c:axId val="162566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0.82</c:v>
                </c:pt>
                <c:pt idx="1">
                  <c:v>0.66</c:v>
                </c:pt>
                <c:pt idx="2">
                  <c:v>0.64</c:v>
                </c:pt>
                <c:pt idx="3">
                  <c:v>0.56000000000000005</c:v>
                </c:pt>
                <c:pt idx="4">
                  <c:v>0.65</c:v>
                </c:pt>
              </c:numCache>
            </c:numRef>
          </c:val>
          <c:smooth val="0"/>
          <c:extLst>
            <c:ext xmlns:c16="http://schemas.microsoft.com/office/drawing/2014/chart" uri="{C3380CC4-5D6E-409C-BE32-E72D297353CC}">
              <c16:uniqueId val="{00000001-1CC0-421E-B1A3-9FC4B603D1BF}"/>
            </c:ext>
          </c:extLst>
        </c:ser>
        <c:dLbls>
          <c:showLegendKey val="0"/>
          <c:showVal val="0"/>
          <c:showCatName val="0"/>
          <c:showSerName val="0"/>
          <c:showPercent val="0"/>
          <c:showBubbleSize val="0"/>
        </c:dLbls>
        <c:marker val="1"/>
        <c:smooth val="0"/>
        <c:axId val="162565944"/>
        <c:axId val="162566328"/>
      </c:lineChart>
      <c:dateAx>
        <c:axId val="162565944"/>
        <c:scaling>
          <c:orientation val="minMax"/>
        </c:scaling>
        <c:delete val="1"/>
        <c:axPos val="b"/>
        <c:numFmt formatCode="ge" sourceLinked="1"/>
        <c:majorTickMark val="none"/>
        <c:minorTickMark val="none"/>
        <c:tickLblPos val="none"/>
        <c:crossAx val="162566328"/>
        <c:crosses val="autoZero"/>
        <c:auto val="1"/>
        <c:lblOffset val="100"/>
        <c:baseTimeUnit val="years"/>
      </c:dateAx>
      <c:valAx>
        <c:axId val="162566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2565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37.01</c:v>
                </c:pt>
                <c:pt idx="1">
                  <c:v>33.049999999999997</c:v>
                </c:pt>
                <c:pt idx="2">
                  <c:v>35.619999999999997</c:v>
                </c:pt>
                <c:pt idx="3">
                  <c:v>33.31</c:v>
                </c:pt>
                <c:pt idx="4">
                  <c:v>32.97</c:v>
                </c:pt>
              </c:numCache>
            </c:numRef>
          </c:val>
          <c:extLst>
            <c:ext xmlns:c16="http://schemas.microsoft.com/office/drawing/2014/chart" uri="{C3380CC4-5D6E-409C-BE32-E72D297353CC}">
              <c16:uniqueId val="{00000000-B917-4AA0-9BB4-D74441716FAE}"/>
            </c:ext>
          </c:extLst>
        </c:ser>
        <c:dLbls>
          <c:showLegendKey val="0"/>
          <c:showVal val="0"/>
          <c:showCatName val="0"/>
          <c:showSerName val="0"/>
          <c:showPercent val="0"/>
          <c:showBubbleSize val="0"/>
        </c:dLbls>
        <c:gapWidth val="150"/>
        <c:axId val="162936528"/>
        <c:axId val="163285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50.49</c:v>
                </c:pt>
                <c:pt idx="1">
                  <c:v>49.69</c:v>
                </c:pt>
                <c:pt idx="2">
                  <c:v>49.77</c:v>
                </c:pt>
                <c:pt idx="3">
                  <c:v>49.22</c:v>
                </c:pt>
                <c:pt idx="4">
                  <c:v>49.08</c:v>
                </c:pt>
              </c:numCache>
            </c:numRef>
          </c:val>
          <c:smooth val="0"/>
          <c:extLst>
            <c:ext xmlns:c16="http://schemas.microsoft.com/office/drawing/2014/chart" uri="{C3380CC4-5D6E-409C-BE32-E72D297353CC}">
              <c16:uniqueId val="{00000001-B917-4AA0-9BB4-D74441716FAE}"/>
            </c:ext>
          </c:extLst>
        </c:ser>
        <c:dLbls>
          <c:showLegendKey val="0"/>
          <c:showVal val="0"/>
          <c:showCatName val="0"/>
          <c:showSerName val="0"/>
          <c:showPercent val="0"/>
          <c:showBubbleSize val="0"/>
        </c:dLbls>
        <c:marker val="1"/>
        <c:smooth val="0"/>
        <c:axId val="162936528"/>
        <c:axId val="163285248"/>
      </c:lineChart>
      <c:dateAx>
        <c:axId val="162936528"/>
        <c:scaling>
          <c:orientation val="minMax"/>
        </c:scaling>
        <c:delete val="1"/>
        <c:axPos val="b"/>
        <c:numFmt formatCode="ge" sourceLinked="1"/>
        <c:majorTickMark val="none"/>
        <c:minorTickMark val="none"/>
        <c:tickLblPos val="none"/>
        <c:crossAx val="163285248"/>
        <c:crosses val="autoZero"/>
        <c:auto val="1"/>
        <c:lblOffset val="100"/>
        <c:baseTimeUnit val="years"/>
      </c:dateAx>
      <c:valAx>
        <c:axId val="163285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2936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94.24</c:v>
                </c:pt>
                <c:pt idx="1">
                  <c:v>97.4</c:v>
                </c:pt>
                <c:pt idx="2">
                  <c:v>94.62</c:v>
                </c:pt>
                <c:pt idx="3">
                  <c:v>94.1</c:v>
                </c:pt>
                <c:pt idx="4">
                  <c:v>95.19</c:v>
                </c:pt>
              </c:numCache>
            </c:numRef>
          </c:val>
          <c:extLst>
            <c:ext xmlns:c16="http://schemas.microsoft.com/office/drawing/2014/chart" uri="{C3380CC4-5D6E-409C-BE32-E72D297353CC}">
              <c16:uniqueId val="{00000000-05DA-4C39-917E-374B55291FD6}"/>
            </c:ext>
          </c:extLst>
        </c:ser>
        <c:dLbls>
          <c:showLegendKey val="0"/>
          <c:showVal val="0"/>
          <c:showCatName val="0"/>
          <c:showSerName val="0"/>
          <c:showPercent val="0"/>
          <c:showBubbleSize val="0"/>
        </c:dLbls>
        <c:gapWidth val="150"/>
        <c:axId val="163286424"/>
        <c:axId val="163286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78.7</c:v>
                </c:pt>
                <c:pt idx="1">
                  <c:v>80.010000000000005</c:v>
                </c:pt>
                <c:pt idx="2">
                  <c:v>79.98</c:v>
                </c:pt>
                <c:pt idx="3">
                  <c:v>79.48</c:v>
                </c:pt>
                <c:pt idx="4">
                  <c:v>79.3</c:v>
                </c:pt>
              </c:numCache>
            </c:numRef>
          </c:val>
          <c:smooth val="0"/>
          <c:extLst>
            <c:ext xmlns:c16="http://schemas.microsoft.com/office/drawing/2014/chart" uri="{C3380CC4-5D6E-409C-BE32-E72D297353CC}">
              <c16:uniqueId val="{00000001-05DA-4C39-917E-374B55291FD6}"/>
            </c:ext>
          </c:extLst>
        </c:ser>
        <c:dLbls>
          <c:showLegendKey val="0"/>
          <c:showVal val="0"/>
          <c:showCatName val="0"/>
          <c:showSerName val="0"/>
          <c:showPercent val="0"/>
          <c:showBubbleSize val="0"/>
        </c:dLbls>
        <c:marker val="1"/>
        <c:smooth val="0"/>
        <c:axId val="163286424"/>
        <c:axId val="163286816"/>
      </c:lineChart>
      <c:dateAx>
        <c:axId val="163286424"/>
        <c:scaling>
          <c:orientation val="minMax"/>
        </c:scaling>
        <c:delete val="1"/>
        <c:axPos val="b"/>
        <c:numFmt formatCode="ge" sourceLinked="1"/>
        <c:majorTickMark val="none"/>
        <c:minorTickMark val="none"/>
        <c:tickLblPos val="none"/>
        <c:crossAx val="163286816"/>
        <c:crosses val="autoZero"/>
        <c:auto val="1"/>
        <c:lblOffset val="100"/>
        <c:baseTimeUnit val="years"/>
      </c:dateAx>
      <c:valAx>
        <c:axId val="163286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3286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99.14</c:v>
                </c:pt>
                <c:pt idx="1">
                  <c:v>98.55</c:v>
                </c:pt>
                <c:pt idx="2">
                  <c:v>104.02</c:v>
                </c:pt>
                <c:pt idx="3">
                  <c:v>105.26</c:v>
                </c:pt>
                <c:pt idx="4">
                  <c:v>107.98</c:v>
                </c:pt>
              </c:numCache>
            </c:numRef>
          </c:val>
          <c:extLst>
            <c:ext xmlns:c16="http://schemas.microsoft.com/office/drawing/2014/chart" uri="{C3380CC4-5D6E-409C-BE32-E72D297353CC}">
              <c16:uniqueId val="{00000000-A76F-4715-B3B0-A5DC9373CF96}"/>
            </c:ext>
          </c:extLst>
        </c:ser>
        <c:dLbls>
          <c:showLegendKey val="0"/>
          <c:showVal val="0"/>
          <c:showCatName val="0"/>
          <c:showSerName val="0"/>
          <c:showPercent val="0"/>
          <c:showBubbleSize val="0"/>
        </c:dLbls>
        <c:gapWidth val="150"/>
        <c:axId val="162241056"/>
        <c:axId val="162241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104.82</c:v>
                </c:pt>
                <c:pt idx="1">
                  <c:v>104.95</c:v>
                </c:pt>
                <c:pt idx="2">
                  <c:v>105.53</c:v>
                </c:pt>
                <c:pt idx="3">
                  <c:v>107.2</c:v>
                </c:pt>
                <c:pt idx="4">
                  <c:v>106.62</c:v>
                </c:pt>
              </c:numCache>
            </c:numRef>
          </c:val>
          <c:smooth val="0"/>
          <c:extLst>
            <c:ext xmlns:c16="http://schemas.microsoft.com/office/drawing/2014/chart" uri="{C3380CC4-5D6E-409C-BE32-E72D297353CC}">
              <c16:uniqueId val="{00000001-A76F-4715-B3B0-A5DC9373CF96}"/>
            </c:ext>
          </c:extLst>
        </c:ser>
        <c:dLbls>
          <c:showLegendKey val="0"/>
          <c:showVal val="0"/>
          <c:showCatName val="0"/>
          <c:showSerName val="0"/>
          <c:showPercent val="0"/>
          <c:showBubbleSize val="0"/>
        </c:dLbls>
        <c:marker val="1"/>
        <c:smooth val="0"/>
        <c:axId val="162241056"/>
        <c:axId val="162241440"/>
      </c:lineChart>
      <c:dateAx>
        <c:axId val="162241056"/>
        <c:scaling>
          <c:orientation val="minMax"/>
        </c:scaling>
        <c:delete val="1"/>
        <c:axPos val="b"/>
        <c:numFmt formatCode="ge" sourceLinked="1"/>
        <c:majorTickMark val="none"/>
        <c:minorTickMark val="none"/>
        <c:tickLblPos val="none"/>
        <c:crossAx val="162241440"/>
        <c:crosses val="autoZero"/>
        <c:auto val="1"/>
        <c:lblOffset val="100"/>
        <c:baseTimeUnit val="years"/>
      </c:dateAx>
      <c:valAx>
        <c:axId val="1622414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62241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41.85</c:v>
                </c:pt>
                <c:pt idx="1">
                  <c:v>42.95</c:v>
                </c:pt>
                <c:pt idx="2">
                  <c:v>44.1</c:v>
                </c:pt>
                <c:pt idx="3">
                  <c:v>61.68</c:v>
                </c:pt>
                <c:pt idx="4">
                  <c:v>63.27</c:v>
                </c:pt>
              </c:numCache>
            </c:numRef>
          </c:val>
          <c:extLst>
            <c:ext xmlns:c16="http://schemas.microsoft.com/office/drawing/2014/chart" uri="{C3380CC4-5D6E-409C-BE32-E72D297353CC}">
              <c16:uniqueId val="{00000000-9E35-4667-AFC5-68EC9C849FE2}"/>
            </c:ext>
          </c:extLst>
        </c:ser>
        <c:dLbls>
          <c:showLegendKey val="0"/>
          <c:showVal val="0"/>
          <c:showCatName val="0"/>
          <c:showSerName val="0"/>
          <c:showPercent val="0"/>
          <c:showBubbleSize val="0"/>
        </c:dLbls>
        <c:gapWidth val="150"/>
        <c:axId val="160792624"/>
        <c:axId val="160793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34.24</c:v>
                </c:pt>
                <c:pt idx="1">
                  <c:v>35.18</c:v>
                </c:pt>
                <c:pt idx="2">
                  <c:v>36.43</c:v>
                </c:pt>
                <c:pt idx="3">
                  <c:v>46.12</c:v>
                </c:pt>
                <c:pt idx="4">
                  <c:v>47.44</c:v>
                </c:pt>
              </c:numCache>
            </c:numRef>
          </c:val>
          <c:smooth val="0"/>
          <c:extLst>
            <c:ext xmlns:c16="http://schemas.microsoft.com/office/drawing/2014/chart" uri="{C3380CC4-5D6E-409C-BE32-E72D297353CC}">
              <c16:uniqueId val="{00000001-9E35-4667-AFC5-68EC9C849FE2}"/>
            </c:ext>
          </c:extLst>
        </c:ser>
        <c:dLbls>
          <c:showLegendKey val="0"/>
          <c:showVal val="0"/>
          <c:showCatName val="0"/>
          <c:showSerName val="0"/>
          <c:showPercent val="0"/>
          <c:showBubbleSize val="0"/>
        </c:dLbls>
        <c:marker val="1"/>
        <c:smooth val="0"/>
        <c:axId val="160792624"/>
        <c:axId val="160793016"/>
      </c:lineChart>
      <c:dateAx>
        <c:axId val="160792624"/>
        <c:scaling>
          <c:orientation val="minMax"/>
        </c:scaling>
        <c:delete val="1"/>
        <c:axPos val="b"/>
        <c:numFmt formatCode="ge" sourceLinked="1"/>
        <c:majorTickMark val="none"/>
        <c:minorTickMark val="none"/>
        <c:tickLblPos val="none"/>
        <c:crossAx val="160793016"/>
        <c:crosses val="autoZero"/>
        <c:auto val="1"/>
        <c:lblOffset val="100"/>
        <c:baseTimeUnit val="years"/>
      </c:dateAx>
      <c:valAx>
        <c:axId val="160793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0792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4D6-4459-8531-89EE9EA4C6B3}"/>
            </c:ext>
          </c:extLst>
        </c:ser>
        <c:dLbls>
          <c:showLegendKey val="0"/>
          <c:showVal val="0"/>
          <c:showCatName val="0"/>
          <c:showSerName val="0"/>
          <c:showPercent val="0"/>
          <c:showBubbleSize val="0"/>
        </c:dLbls>
        <c:gapWidth val="150"/>
        <c:axId val="160794192"/>
        <c:axId val="160794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6.81</c:v>
                </c:pt>
                <c:pt idx="1">
                  <c:v>8.41</c:v>
                </c:pt>
                <c:pt idx="2">
                  <c:v>8.7200000000000006</c:v>
                </c:pt>
                <c:pt idx="3">
                  <c:v>9.86</c:v>
                </c:pt>
                <c:pt idx="4">
                  <c:v>11.16</c:v>
                </c:pt>
              </c:numCache>
            </c:numRef>
          </c:val>
          <c:smooth val="0"/>
          <c:extLst>
            <c:ext xmlns:c16="http://schemas.microsoft.com/office/drawing/2014/chart" uri="{C3380CC4-5D6E-409C-BE32-E72D297353CC}">
              <c16:uniqueId val="{00000001-B4D6-4459-8531-89EE9EA4C6B3}"/>
            </c:ext>
          </c:extLst>
        </c:ser>
        <c:dLbls>
          <c:showLegendKey val="0"/>
          <c:showVal val="0"/>
          <c:showCatName val="0"/>
          <c:showSerName val="0"/>
          <c:showPercent val="0"/>
          <c:showBubbleSize val="0"/>
        </c:dLbls>
        <c:marker val="1"/>
        <c:smooth val="0"/>
        <c:axId val="160794192"/>
        <c:axId val="160794584"/>
      </c:lineChart>
      <c:dateAx>
        <c:axId val="160794192"/>
        <c:scaling>
          <c:orientation val="minMax"/>
        </c:scaling>
        <c:delete val="1"/>
        <c:axPos val="b"/>
        <c:numFmt formatCode="ge" sourceLinked="1"/>
        <c:majorTickMark val="none"/>
        <c:minorTickMark val="none"/>
        <c:tickLblPos val="none"/>
        <c:crossAx val="160794584"/>
        <c:crosses val="autoZero"/>
        <c:auto val="1"/>
        <c:lblOffset val="100"/>
        <c:baseTimeUnit val="years"/>
      </c:dateAx>
      <c:valAx>
        <c:axId val="160794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0794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184.61</c:v>
                </c:pt>
                <c:pt idx="1">
                  <c:v>188.66</c:v>
                </c:pt>
                <c:pt idx="2">
                  <c:v>176.61</c:v>
                </c:pt>
                <c:pt idx="3" formatCode="#,##0.00;&quot;△&quot;#,##0.00">
                  <c:v>0</c:v>
                </c:pt>
                <c:pt idx="4" formatCode="#,##0.00;&quot;△&quot;#,##0.00">
                  <c:v>0</c:v>
                </c:pt>
              </c:numCache>
            </c:numRef>
          </c:val>
          <c:extLst>
            <c:ext xmlns:c16="http://schemas.microsoft.com/office/drawing/2014/chart" uri="{C3380CC4-5D6E-409C-BE32-E72D297353CC}">
              <c16:uniqueId val="{00000000-6874-4954-999C-85D578B6AF42}"/>
            </c:ext>
          </c:extLst>
        </c:ser>
        <c:dLbls>
          <c:showLegendKey val="0"/>
          <c:showVal val="0"/>
          <c:showCatName val="0"/>
          <c:showSerName val="0"/>
          <c:showPercent val="0"/>
          <c:showBubbleSize val="0"/>
        </c:dLbls>
        <c:gapWidth val="150"/>
        <c:axId val="160795760"/>
        <c:axId val="162823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26.83</c:v>
                </c:pt>
                <c:pt idx="1">
                  <c:v>26.81</c:v>
                </c:pt>
                <c:pt idx="2">
                  <c:v>28.31</c:v>
                </c:pt>
                <c:pt idx="3">
                  <c:v>13.46</c:v>
                </c:pt>
                <c:pt idx="4">
                  <c:v>12.59</c:v>
                </c:pt>
              </c:numCache>
            </c:numRef>
          </c:val>
          <c:smooth val="0"/>
          <c:extLst>
            <c:ext xmlns:c16="http://schemas.microsoft.com/office/drawing/2014/chart" uri="{C3380CC4-5D6E-409C-BE32-E72D297353CC}">
              <c16:uniqueId val="{00000001-6874-4954-999C-85D578B6AF42}"/>
            </c:ext>
          </c:extLst>
        </c:ser>
        <c:dLbls>
          <c:showLegendKey val="0"/>
          <c:showVal val="0"/>
          <c:showCatName val="0"/>
          <c:showSerName val="0"/>
          <c:showPercent val="0"/>
          <c:showBubbleSize val="0"/>
        </c:dLbls>
        <c:marker val="1"/>
        <c:smooth val="0"/>
        <c:axId val="160795760"/>
        <c:axId val="162823768"/>
      </c:lineChart>
      <c:dateAx>
        <c:axId val="160795760"/>
        <c:scaling>
          <c:orientation val="minMax"/>
        </c:scaling>
        <c:delete val="1"/>
        <c:axPos val="b"/>
        <c:numFmt formatCode="ge" sourceLinked="1"/>
        <c:majorTickMark val="none"/>
        <c:minorTickMark val="none"/>
        <c:tickLblPos val="none"/>
        <c:crossAx val="162823768"/>
        <c:crosses val="autoZero"/>
        <c:auto val="1"/>
        <c:lblOffset val="100"/>
        <c:baseTimeUnit val="years"/>
      </c:dateAx>
      <c:valAx>
        <c:axId val="1628237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60795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59311.12</c:v>
                </c:pt>
                <c:pt idx="1">
                  <c:v>48294.36</c:v>
                </c:pt>
                <c:pt idx="2">
                  <c:v>30385.86</c:v>
                </c:pt>
                <c:pt idx="3">
                  <c:v>8238.85</c:v>
                </c:pt>
                <c:pt idx="4">
                  <c:v>5991.17</c:v>
                </c:pt>
              </c:numCache>
            </c:numRef>
          </c:val>
          <c:extLst>
            <c:ext xmlns:c16="http://schemas.microsoft.com/office/drawing/2014/chart" uri="{C3380CC4-5D6E-409C-BE32-E72D297353CC}">
              <c16:uniqueId val="{00000000-2169-433C-88D9-41E4F301D7FF}"/>
            </c:ext>
          </c:extLst>
        </c:ser>
        <c:dLbls>
          <c:showLegendKey val="0"/>
          <c:showVal val="0"/>
          <c:showCatName val="0"/>
          <c:showSerName val="0"/>
          <c:showPercent val="0"/>
          <c:showBubbleSize val="0"/>
        </c:dLbls>
        <c:gapWidth val="150"/>
        <c:axId val="162826904"/>
        <c:axId val="162827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1197.1099999999999</c:v>
                </c:pt>
                <c:pt idx="1">
                  <c:v>1002.64</c:v>
                </c:pt>
                <c:pt idx="2">
                  <c:v>1164.51</c:v>
                </c:pt>
                <c:pt idx="3">
                  <c:v>434.72</c:v>
                </c:pt>
                <c:pt idx="4">
                  <c:v>416.14</c:v>
                </c:pt>
              </c:numCache>
            </c:numRef>
          </c:val>
          <c:smooth val="0"/>
          <c:extLst>
            <c:ext xmlns:c16="http://schemas.microsoft.com/office/drawing/2014/chart" uri="{C3380CC4-5D6E-409C-BE32-E72D297353CC}">
              <c16:uniqueId val="{00000001-2169-433C-88D9-41E4F301D7FF}"/>
            </c:ext>
          </c:extLst>
        </c:ser>
        <c:dLbls>
          <c:showLegendKey val="0"/>
          <c:showVal val="0"/>
          <c:showCatName val="0"/>
          <c:showSerName val="0"/>
          <c:showPercent val="0"/>
          <c:showBubbleSize val="0"/>
        </c:dLbls>
        <c:marker val="1"/>
        <c:smooth val="0"/>
        <c:axId val="162826904"/>
        <c:axId val="162827296"/>
      </c:lineChart>
      <c:dateAx>
        <c:axId val="162826904"/>
        <c:scaling>
          <c:orientation val="minMax"/>
        </c:scaling>
        <c:delete val="1"/>
        <c:axPos val="b"/>
        <c:numFmt formatCode="ge" sourceLinked="1"/>
        <c:majorTickMark val="none"/>
        <c:minorTickMark val="none"/>
        <c:tickLblPos val="none"/>
        <c:crossAx val="162827296"/>
        <c:crosses val="autoZero"/>
        <c:auto val="1"/>
        <c:lblOffset val="100"/>
        <c:baseTimeUnit val="years"/>
      </c:dateAx>
      <c:valAx>
        <c:axId val="1628272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62826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62.41</c:v>
                </c:pt>
                <c:pt idx="1">
                  <c:v>59.71</c:v>
                </c:pt>
                <c:pt idx="2">
                  <c:v>53.93</c:v>
                </c:pt>
                <c:pt idx="3">
                  <c:v>53.35</c:v>
                </c:pt>
                <c:pt idx="4">
                  <c:v>49.36</c:v>
                </c:pt>
              </c:numCache>
            </c:numRef>
          </c:val>
          <c:extLst>
            <c:ext xmlns:c16="http://schemas.microsoft.com/office/drawing/2014/chart" uri="{C3380CC4-5D6E-409C-BE32-E72D297353CC}">
              <c16:uniqueId val="{00000000-7A6F-45F3-BD3F-9CA77DF966C4}"/>
            </c:ext>
          </c:extLst>
        </c:ser>
        <c:dLbls>
          <c:showLegendKey val="0"/>
          <c:showVal val="0"/>
          <c:showCatName val="0"/>
          <c:showSerName val="0"/>
          <c:showPercent val="0"/>
          <c:showBubbleSize val="0"/>
        </c:dLbls>
        <c:gapWidth val="150"/>
        <c:axId val="162826512"/>
        <c:axId val="162826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532.29999999999995</c:v>
                </c:pt>
                <c:pt idx="1">
                  <c:v>520.29999999999995</c:v>
                </c:pt>
                <c:pt idx="2">
                  <c:v>498.27</c:v>
                </c:pt>
                <c:pt idx="3">
                  <c:v>495.76</c:v>
                </c:pt>
                <c:pt idx="4">
                  <c:v>487.22</c:v>
                </c:pt>
              </c:numCache>
            </c:numRef>
          </c:val>
          <c:smooth val="0"/>
          <c:extLst>
            <c:ext xmlns:c16="http://schemas.microsoft.com/office/drawing/2014/chart" uri="{C3380CC4-5D6E-409C-BE32-E72D297353CC}">
              <c16:uniqueId val="{00000001-7A6F-45F3-BD3F-9CA77DF966C4}"/>
            </c:ext>
          </c:extLst>
        </c:ser>
        <c:dLbls>
          <c:showLegendKey val="0"/>
          <c:showVal val="0"/>
          <c:showCatName val="0"/>
          <c:showSerName val="0"/>
          <c:showPercent val="0"/>
          <c:showBubbleSize val="0"/>
        </c:dLbls>
        <c:marker val="1"/>
        <c:smooth val="0"/>
        <c:axId val="162826512"/>
        <c:axId val="162826120"/>
      </c:lineChart>
      <c:dateAx>
        <c:axId val="162826512"/>
        <c:scaling>
          <c:orientation val="minMax"/>
        </c:scaling>
        <c:delete val="1"/>
        <c:axPos val="b"/>
        <c:numFmt formatCode="ge" sourceLinked="1"/>
        <c:majorTickMark val="none"/>
        <c:minorTickMark val="none"/>
        <c:tickLblPos val="none"/>
        <c:crossAx val="162826120"/>
        <c:crosses val="autoZero"/>
        <c:auto val="1"/>
        <c:lblOffset val="100"/>
        <c:baseTimeUnit val="years"/>
      </c:dateAx>
      <c:valAx>
        <c:axId val="1628261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62826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84.32</c:v>
                </c:pt>
                <c:pt idx="1">
                  <c:v>83.81</c:v>
                </c:pt>
                <c:pt idx="2">
                  <c:v>88.79</c:v>
                </c:pt>
                <c:pt idx="3">
                  <c:v>89.91</c:v>
                </c:pt>
                <c:pt idx="4">
                  <c:v>93.04</c:v>
                </c:pt>
              </c:numCache>
            </c:numRef>
          </c:val>
          <c:extLst>
            <c:ext xmlns:c16="http://schemas.microsoft.com/office/drawing/2014/chart" uri="{C3380CC4-5D6E-409C-BE32-E72D297353CC}">
              <c16:uniqueId val="{00000000-5722-4080-AC95-4CE5E20B69DA}"/>
            </c:ext>
          </c:extLst>
        </c:ser>
        <c:dLbls>
          <c:showLegendKey val="0"/>
          <c:showVal val="0"/>
          <c:showCatName val="0"/>
          <c:showSerName val="0"/>
          <c:showPercent val="0"/>
          <c:showBubbleSize val="0"/>
        </c:dLbls>
        <c:gapWidth val="150"/>
        <c:axId val="162824944"/>
        <c:axId val="162933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90.17</c:v>
                </c:pt>
                <c:pt idx="1">
                  <c:v>90.69</c:v>
                </c:pt>
                <c:pt idx="2">
                  <c:v>90.64</c:v>
                </c:pt>
                <c:pt idx="3">
                  <c:v>93.66</c:v>
                </c:pt>
                <c:pt idx="4">
                  <c:v>92.76</c:v>
                </c:pt>
              </c:numCache>
            </c:numRef>
          </c:val>
          <c:smooth val="0"/>
          <c:extLst>
            <c:ext xmlns:c16="http://schemas.microsoft.com/office/drawing/2014/chart" uri="{C3380CC4-5D6E-409C-BE32-E72D297353CC}">
              <c16:uniqueId val="{00000001-5722-4080-AC95-4CE5E20B69DA}"/>
            </c:ext>
          </c:extLst>
        </c:ser>
        <c:dLbls>
          <c:showLegendKey val="0"/>
          <c:showVal val="0"/>
          <c:showCatName val="0"/>
          <c:showSerName val="0"/>
          <c:showPercent val="0"/>
          <c:showBubbleSize val="0"/>
        </c:dLbls>
        <c:marker val="1"/>
        <c:smooth val="0"/>
        <c:axId val="162824944"/>
        <c:axId val="162933784"/>
      </c:lineChart>
      <c:dateAx>
        <c:axId val="162824944"/>
        <c:scaling>
          <c:orientation val="minMax"/>
        </c:scaling>
        <c:delete val="1"/>
        <c:axPos val="b"/>
        <c:numFmt formatCode="ge" sourceLinked="1"/>
        <c:majorTickMark val="none"/>
        <c:minorTickMark val="none"/>
        <c:tickLblPos val="none"/>
        <c:crossAx val="162933784"/>
        <c:crosses val="autoZero"/>
        <c:auto val="1"/>
        <c:lblOffset val="100"/>
        <c:baseTimeUnit val="years"/>
      </c:dateAx>
      <c:valAx>
        <c:axId val="162933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2824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294.95999999999998</c:v>
                </c:pt>
                <c:pt idx="1">
                  <c:v>297.73</c:v>
                </c:pt>
                <c:pt idx="2">
                  <c:v>279.45999999999998</c:v>
                </c:pt>
                <c:pt idx="3">
                  <c:v>280.55</c:v>
                </c:pt>
                <c:pt idx="4">
                  <c:v>271.26</c:v>
                </c:pt>
              </c:numCache>
            </c:numRef>
          </c:val>
          <c:extLst>
            <c:ext xmlns:c16="http://schemas.microsoft.com/office/drawing/2014/chart" uri="{C3380CC4-5D6E-409C-BE32-E72D297353CC}">
              <c16:uniqueId val="{00000000-E62A-4FA6-BDAA-25060721F996}"/>
            </c:ext>
          </c:extLst>
        </c:ser>
        <c:dLbls>
          <c:showLegendKey val="0"/>
          <c:showVal val="0"/>
          <c:showCatName val="0"/>
          <c:showSerName val="0"/>
          <c:showPercent val="0"/>
          <c:showBubbleSize val="0"/>
        </c:dLbls>
        <c:gapWidth val="150"/>
        <c:axId val="162934960"/>
        <c:axId val="162935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210.28</c:v>
                </c:pt>
                <c:pt idx="1">
                  <c:v>211.08</c:v>
                </c:pt>
                <c:pt idx="2">
                  <c:v>213.52</c:v>
                </c:pt>
                <c:pt idx="3">
                  <c:v>208.21</c:v>
                </c:pt>
                <c:pt idx="4">
                  <c:v>208.67</c:v>
                </c:pt>
              </c:numCache>
            </c:numRef>
          </c:val>
          <c:smooth val="0"/>
          <c:extLst>
            <c:ext xmlns:c16="http://schemas.microsoft.com/office/drawing/2014/chart" uri="{C3380CC4-5D6E-409C-BE32-E72D297353CC}">
              <c16:uniqueId val="{00000001-E62A-4FA6-BDAA-25060721F996}"/>
            </c:ext>
          </c:extLst>
        </c:ser>
        <c:dLbls>
          <c:showLegendKey val="0"/>
          <c:showVal val="0"/>
          <c:showCatName val="0"/>
          <c:showSerName val="0"/>
          <c:showPercent val="0"/>
          <c:showBubbleSize val="0"/>
        </c:dLbls>
        <c:marker val="1"/>
        <c:smooth val="0"/>
        <c:axId val="162934960"/>
        <c:axId val="162935352"/>
      </c:lineChart>
      <c:dateAx>
        <c:axId val="162934960"/>
        <c:scaling>
          <c:orientation val="minMax"/>
        </c:scaling>
        <c:delete val="1"/>
        <c:axPos val="b"/>
        <c:numFmt formatCode="ge" sourceLinked="1"/>
        <c:majorTickMark val="none"/>
        <c:minorTickMark val="none"/>
        <c:tickLblPos val="none"/>
        <c:crossAx val="162935352"/>
        <c:crosses val="autoZero"/>
        <c:auto val="1"/>
        <c:lblOffset val="100"/>
        <c:baseTimeUnit val="years"/>
      </c:dateAx>
      <c:valAx>
        <c:axId val="162935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293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K67" zoomScaleNormal="100" workbookViewId="0">
      <selection activeCell="CD22" sqref="CD2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x14ac:dyDescent="0.15">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x14ac:dyDescent="0.15">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8" t="str">
        <f>データ!H6</f>
        <v>千葉県　御宿町</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x14ac:dyDescent="0.15">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A8</v>
      </c>
      <c r="AA8" s="72"/>
      <c r="AB8" s="72"/>
      <c r="AC8" s="72"/>
      <c r="AD8" s="72"/>
      <c r="AE8" s="72"/>
      <c r="AF8" s="72"/>
      <c r="AG8" s="73"/>
      <c r="AH8" s="3"/>
      <c r="AI8" s="74">
        <f>データ!Q6</f>
        <v>7788</v>
      </c>
      <c r="AJ8" s="75"/>
      <c r="AK8" s="75"/>
      <c r="AL8" s="75"/>
      <c r="AM8" s="75"/>
      <c r="AN8" s="75"/>
      <c r="AO8" s="75"/>
      <c r="AP8" s="76"/>
      <c r="AQ8" s="57">
        <f>データ!R6</f>
        <v>24.86</v>
      </c>
      <c r="AR8" s="57"/>
      <c r="AS8" s="57"/>
      <c r="AT8" s="57"/>
      <c r="AU8" s="57"/>
      <c r="AV8" s="57"/>
      <c r="AW8" s="57"/>
      <c r="AX8" s="57"/>
      <c r="AY8" s="57">
        <f>データ!S6</f>
        <v>313.27</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x14ac:dyDescent="0.15">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x14ac:dyDescent="0.15">
      <c r="A10" s="2"/>
      <c r="B10" s="57" t="str">
        <f>データ!M6</f>
        <v>-</v>
      </c>
      <c r="C10" s="57"/>
      <c r="D10" s="57"/>
      <c r="E10" s="57"/>
      <c r="F10" s="57"/>
      <c r="G10" s="57"/>
      <c r="H10" s="57"/>
      <c r="I10" s="57"/>
      <c r="J10" s="57">
        <f>データ!N6</f>
        <v>96.44</v>
      </c>
      <c r="K10" s="57"/>
      <c r="L10" s="57"/>
      <c r="M10" s="57"/>
      <c r="N10" s="57"/>
      <c r="O10" s="57"/>
      <c r="P10" s="57"/>
      <c r="Q10" s="57"/>
      <c r="R10" s="57">
        <f>データ!O6</f>
        <v>97.49</v>
      </c>
      <c r="S10" s="57"/>
      <c r="T10" s="57"/>
      <c r="U10" s="57"/>
      <c r="V10" s="57"/>
      <c r="W10" s="57"/>
      <c r="X10" s="57"/>
      <c r="Y10" s="57"/>
      <c r="Z10" s="65">
        <f>データ!P6</f>
        <v>2644</v>
      </c>
      <c r="AA10" s="65"/>
      <c r="AB10" s="65"/>
      <c r="AC10" s="65"/>
      <c r="AD10" s="65"/>
      <c r="AE10" s="65"/>
      <c r="AF10" s="65"/>
      <c r="AG10" s="65"/>
      <c r="AH10" s="2"/>
      <c r="AI10" s="65">
        <f>データ!T6</f>
        <v>7580</v>
      </c>
      <c r="AJ10" s="65"/>
      <c r="AK10" s="65"/>
      <c r="AL10" s="65"/>
      <c r="AM10" s="65"/>
      <c r="AN10" s="65"/>
      <c r="AO10" s="65"/>
      <c r="AP10" s="65"/>
      <c r="AQ10" s="57">
        <f>データ!U6</f>
        <v>24.92</v>
      </c>
      <c r="AR10" s="57"/>
      <c r="AS10" s="57"/>
      <c r="AT10" s="57"/>
      <c r="AU10" s="57"/>
      <c r="AV10" s="57"/>
      <c r="AW10" s="57"/>
      <c r="AX10" s="57"/>
      <c r="AY10" s="57">
        <f>データ!V6</f>
        <v>304.17</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90" t="s">
        <v>106</v>
      </c>
      <c r="BM16" s="91"/>
      <c r="BN16" s="91"/>
      <c r="BO16" s="91"/>
      <c r="BP16" s="91"/>
      <c r="BQ16" s="91"/>
      <c r="BR16" s="91"/>
      <c r="BS16" s="91"/>
      <c r="BT16" s="91"/>
      <c r="BU16" s="91"/>
      <c r="BV16" s="91"/>
      <c r="BW16" s="91"/>
      <c r="BX16" s="91"/>
      <c r="BY16" s="91"/>
      <c r="BZ16" s="92"/>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90"/>
      <c r="BM17" s="91"/>
      <c r="BN17" s="91"/>
      <c r="BO17" s="91"/>
      <c r="BP17" s="91"/>
      <c r="BQ17" s="91"/>
      <c r="BR17" s="91"/>
      <c r="BS17" s="91"/>
      <c r="BT17" s="91"/>
      <c r="BU17" s="91"/>
      <c r="BV17" s="91"/>
      <c r="BW17" s="91"/>
      <c r="BX17" s="91"/>
      <c r="BY17" s="91"/>
      <c r="BZ17" s="92"/>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90"/>
      <c r="BM18" s="91"/>
      <c r="BN18" s="91"/>
      <c r="BO18" s="91"/>
      <c r="BP18" s="91"/>
      <c r="BQ18" s="91"/>
      <c r="BR18" s="91"/>
      <c r="BS18" s="91"/>
      <c r="BT18" s="91"/>
      <c r="BU18" s="91"/>
      <c r="BV18" s="91"/>
      <c r="BW18" s="91"/>
      <c r="BX18" s="91"/>
      <c r="BY18" s="91"/>
      <c r="BZ18" s="92"/>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90"/>
      <c r="BM19" s="91"/>
      <c r="BN19" s="91"/>
      <c r="BO19" s="91"/>
      <c r="BP19" s="91"/>
      <c r="BQ19" s="91"/>
      <c r="BR19" s="91"/>
      <c r="BS19" s="91"/>
      <c r="BT19" s="91"/>
      <c r="BU19" s="91"/>
      <c r="BV19" s="91"/>
      <c r="BW19" s="91"/>
      <c r="BX19" s="91"/>
      <c r="BY19" s="91"/>
      <c r="BZ19" s="92"/>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90"/>
      <c r="BM20" s="91"/>
      <c r="BN20" s="91"/>
      <c r="BO20" s="91"/>
      <c r="BP20" s="91"/>
      <c r="BQ20" s="91"/>
      <c r="BR20" s="91"/>
      <c r="BS20" s="91"/>
      <c r="BT20" s="91"/>
      <c r="BU20" s="91"/>
      <c r="BV20" s="91"/>
      <c r="BW20" s="91"/>
      <c r="BX20" s="91"/>
      <c r="BY20" s="91"/>
      <c r="BZ20" s="92"/>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90"/>
      <c r="BM21" s="91"/>
      <c r="BN21" s="91"/>
      <c r="BO21" s="91"/>
      <c r="BP21" s="91"/>
      <c r="BQ21" s="91"/>
      <c r="BR21" s="91"/>
      <c r="BS21" s="91"/>
      <c r="BT21" s="91"/>
      <c r="BU21" s="91"/>
      <c r="BV21" s="91"/>
      <c r="BW21" s="91"/>
      <c r="BX21" s="91"/>
      <c r="BY21" s="91"/>
      <c r="BZ21" s="92"/>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90"/>
      <c r="BM22" s="91"/>
      <c r="BN22" s="91"/>
      <c r="BO22" s="91"/>
      <c r="BP22" s="91"/>
      <c r="BQ22" s="91"/>
      <c r="BR22" s="91"/>
      <c r="BS22" s="91"/>
      <c r="BT22" s="91"/>
      <c r="BU22" s="91"/>
      <c r="BV22" s="91"/>
      <c r="BW22" s="91"/>
      <c r="BX22" s="91"/>
      <c r="BY22" s="91"/>
      <c r="BZ22" s="92"/>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90"/>
      <c r="BM23" s="91"/>
      <c r="BN23" s="91"/>
      <c r="BO23" s="91"/>
      <c r="BP23" s="91"/>
      <c r="BQ23" s="91"/>
      <c r="BR23" s="91"/>
      <c r="BS23" s="91"/>
      <c r="BT23" s="91"/>
      <c r="BU23" s="91"/>
      <c r="BV23" s="91"/>
      <c r="BW23" s="91"/>
      <c r="BX23" s="91"/>
      <c r="BY23" s="91"/>
      <c r="BZ23" s="92"/>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90"/>
      <c r="BM24" s="91"/>
      <c r="BN24" s="91"/>
      <c r="BO24" s="91"/>
      <c r="BP24" s="91"/>
      <c r="BQ24" s="91"/>
      <c r="BR24" s="91"/>
      <c r="BS24" s="91"/>
      <c r="BT24" s="91"/>
      <c r="BU24" s="91"/>
      <c r="BV24" s="91"/>
      <c r="BW24" s="91"/>
      <c r="BX24" s="91"/>
      <c r="BY24" s="91"/>
      <c r="BZ24" s="92"/>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90"/>
      <c r="BM25" s="91"/>
      <c r="BN25" s="91"/>
      <c r="BO25" s="91"/>
      <c r="BP25" s="91"/>
      <c r="BQ25" s="91"/>
      <c r="BR25" s="91"/>
      <c r="BS25" s="91"/>
      <c r="BT25" s="91"/>
      <c r="BU25" s="91"/>
      <c r="BV25" s="91"/>
      <c r="BW25" s="91"/>
      <c r="BX25" s="91"/>
      <c r="BY25" s="91"/>
      <c r="BZ25" s="92"/>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90"/>
      <c r="BM26" s="91"/>
      <c r="BN26" s="91"/>
      <c r="BO26" s="91"/>
      <c r="BP26" s="91"/>
      <c r="BQ26" s="91"/>
      <c r="BR26" s="91"/>
      <c r="BS26" s="91"/>
      <c r="BT26" s="91"/>
      <c r="BU26" s="91"/>
      <c r="BV26" s="91"/>
      <c r="BW26" s="91"/>
      <c r="BX26" s="91"/>
      <c r="BY26" s="91"/>
      <c r="BZ26" s="92"/>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90"/>
      <c r="BM27" s="91"/>
      <c r="BN27" s="91"/>
      <c r="BO27" s="91"/>
      <c r="BP27" s="91"/>
      <c r="BQ27" s="91"/>
      <c r="BR27" s="91"/>
      <c r="BS27" s="91"/>
      <c r="BT27" s="91"/>
      <c r="BU27" s="91"/>
      <c r="BV27" s="91"/>
      <c r="BW27" s="91"/>
      <c r="BX27" s="91"/>
      <c r="BY27" s="91"/>
      <c r="BZ27" s="92"/>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90"/>
      <c r="BM28" s="91"/>
      <c r="BN28" s="91"/>
      <c r="BO28" s="91"/>
      <c r="BP28" s="91"/>
      <c r="BQ28" s="91"/>
      <c r="BR28" s="91"/>
      <c r="BS28" s="91"/>
      <c r="BT28" s="91"/>
      <c r="BU28" s="91"/>
      <c r="BV28" s="91"/>
      <c r="BW28" s="91"/>
      <c r="BX28" s="91"/>
      <c r="BY28" s="91"/>
      <c r="BZ28" s="92"/>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90"/>
      <c r="BM29" s="91"/>
      <c r="BN29" s="91"/>
      <c r="BO29" s="91"/>
      <c r="BP29" s="91"/>
      <c r="BQ29" s="91"/>
      <c r="BR29" s="91"/>
      <c r="BS29" s="91"/>
      <c r="BT29" s="91"/>
      <c r="BU29" s="91"/>
      <c r="BV29" s="91"/>
      <c r="BW29" s="91"/>
      <c r="BX29" s="91"/>
      <c r="BY29" s="91"/>
      <c r="BZ29" s="92"/>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90"/>
      <c r="BM30" s="91"/>
      <c r="BN30" s="91"/>
      <c r="BO30" s="91"/>
      <c r="BP30" s="91"/>
      <c r="BQ30" s="91"/>
      <c r="BR30" s="91"/>
      <c r="BS30" s="91"/>
      <c r="BT30" s="91"/>
      <c r="BU30" s="91"/>
      <c r="BV30" s="91"/>
      <c r="BW30" s="91"/>
      <c r="BX30" s="91"/>
      <c r="BY30" s="91"/>
      <c r="BZ30" s="92"/>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90"/>
      <c r="BM31" s="91"/>
      <c r="BN31" s="91"/>
      <c r="BO31" s="91"/>
      <c r="BP31" s="91"/>
      <c r="BQ31" s="91"/>
      <c r="BR31" s="91"/>
      <c r="BS31" s="91"/>
      <c r="BT31" s="91"/>
      <c r="BU31" s="91"/>
      <c r="BV31" s="91"/>
      <c r="BW31" s="91"/>
      <c r="BX31" s="91"/>
      <c r="BY31" s="91"/>
      <c r="BZ31" s="92"/>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90"/>
      <c r="BM32" s="91"/>
      <c r="BN32" s="91"/>
      <c r="BO32" s="91"/>
      <c r="BP32" s="91"/>
      <c r="BQ32" s="91"/>
      <c r="BR32" s="91"/>
      <c r="BS32" s="91"/>
      <c r="BT32" s="91"/>
      <c r="BU32" s="91"/>
      <c r="BV32" s="91"/>
      <c r="BW32" s="91"/>
      <c r="BX32" s="91"/>
      <c r="BY32" s="91"/>
      <c r="BZ32" s="92"/>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90"/>
      <c r="BM33" s="91"/>
      <c r="BN33" s="91"/>
      <c r="BO33" s="91"/>
      <c r="BP33" s="91"/>
      <c r="BQ33" s="91"/>
      <c r="BR33" s="91"/>
      <c r="BS33" s="91"/>
      <c r="BT33" s="91"/>
      <c r="BU33" s="91"/>
      <c r="BV33" s="91"/>
      <c r="BW33" s="91"/>
      <c r="BX33" s="91"/>
      <c r="BY33" s="91"/>
      <c r="BZ33" s="92"/>
    </row>
    <row r="34" spans="1:78" ht="13.5" customHeight="1" x14ac:dyDescent="0.15">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90"/>
      <c r="BM34" s="91"/>
      <c r="BN34" s="91"/>
      <c r="BO34" s="91"/>
      <c r="BP34" s="91"/>
      <c r="BQ34" s="91"/>
      <c r="BR34" s="91"/>
      <c r="BS34" s="91"/>
      <c r="BT34" s="91"/>
      <c r="BU34" s="91"/>
      <c r="BV34" s="91"/>
      <c r="BW34" s="91"/>
      <c r="BX34" s="91"/>
      <c r="BY34" s="91"/>
      <c r="BZ34" s="92"/>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90"/>
      <c r="BM35" s="91"/>
      <c r="BN35" s="91"/>
      <c r="BO35" s="91"/>
      <c r="BP35" s="91"/>
      <c r="BQ35" s="91"/>
      <c r="BR35" s="91"/>
      <c r="BS35" s="91"/>
      <c r="BT35" s="91"/>
      <c r="BU35" s="91"/>
      <c r="BV35" s="91"/>
      <c r="BW35" s="91"/>
      <c r="BX35" s="91"/>
      <c r="BY35" s="91"/>
      <c r="BZ35" s="92"/>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90"/>
      <c r="BM36" s="91"/>
      <c r="BN36" s="91"/>
      <c r="BO36" s="91"/>
      <c r="BP36" s="91"/>
      <c r="BQ36" s="91"/>
      <c r="BR36" s="91"/>
      <c r="BS36" s="91"/>
      <c r="BT36" s="91"/>
      <c r="BU36" s="91"/>
      <c r="BV36" s="91"/>
      <c r="BW36" s="91"/>
      <c r="BX36" s="91"/>
      <c r="BY36" s="91"/>
      <c r="BZ36" s="92"/>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90"/>
      <c r="BM37" s="91"/>
      <c r="BN37" s="91"/>
      <c r="BO37" s="91"/>
      <c r="BP37" s="91"/>
      <c r="BQ37" s="91"/>
      <c r="BR37" s="91"/>
      <c r="BS37" s="91"/>
      <c r="BT37" s="91"/>
      <c r="BU37" s="91"/>
      <c r="BV37" s="91"/>
      <c r="BW37" s="91"/>
      <c r="BX37" s="91"/>
      <c r="BY37" s="91"/>
      <c r="BZ37" s="92"/>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90"/>
      <c r="BM38" s="91"/>
      <c r="BN38" s="91"/>
      <c r="BO38" s="91"/>
      <c r="BP38" s="91"/>
      <c r="BQ38" s="91"/>
      <c r="BR38" s="91"/>
      <c r="BS38" s="91"/>
      <c r="BT38" s="91"/>
      <c r="BU38" s="91"/>
      <c r="BV38" s="91"/>
      <c r="BW38" s="91"/>
      <c r="BX38" s="91"/>
      <c r="BY38" s="91"/>
      <c r="BZ38" s="92"/>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90"/>
      <c r="BM39" s="91"/>
      <c r="BN39" s="91"/>
      <c r="BO39" s="91"/>
      <c r="BP39" s="91"/>
      <c r="BQ39" s="91"/>
      <c r="BR39" s="91"/>
      <c r="BS39" s="91"/>
      <c r="BT39" s="91"/>
      <c r="BU39" s="91"/>
      <c r="BV39" s="91"/>
      <c r="BW39" s="91"/>
      <c r="BX39" s="91"/>
      <c r="BY39" s="91"/>
      <c r="BZ39" s="92"/>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90"/>
      <c r="BM40" s="91"/>
      <c r="BN40" s="91"/>
      <c r="BO40" s="91"/>
      <c r="BP40" s="91"/>
      <c r="BQ40" s="91"/>
      <c r="BR40" s="91"/>
      <c r="BS40" s="91"/>
      <c r="BT40" s="91"/>
      <c r="BU40" s="91"/>
      <c r="BV40" s="91"/>
      <c r="BW40" s="91"/>
      <c r="BX40" s="91"/>
      <c r="BY40" s="91"/>
      <c r="BZ40" s="92"/>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90"/>
      <c r="BM41" s="91"/>
      <c r="BN41" s="91"/>
      <c r="BO41" s="91"/>
      <c r="BP41" s="91"/>
      <c r="BQ41" s="91"/>
      <c r="BR41" s="91"/>
      <c r="BS41" s="91"/>
      <c r="BT41" s="91"/>
      <c r="BU41" s="91"/>
      <c r="BV41" s="91"/>
      <c r="BW41" s="91"/>
      <c r="BX41" s="91"/>
      <c r="BY41" s="91"/>
      <c r="BZ41" s="92"/>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90"/>
      <c r="BM42" s="91"/>
      <c r="BN42" s="91"/>
      <c r="BO42" s="91"/>
      <c r="BP42" s="91"/>
      <c r="BQ42" s="91"/>
      <c r="BR42" s="91"/>
      <c r="BS42" s="91"/>
      <c r="BT42" s="91"/>
      <c r="BU42" s="91"/>
      <c r="BV42" s="91"/>
      <c r="BW42" s="91"/>
      <c r="BX42" s="91"/>
      <c r="BY42" s="91"/>
      <c r="BZ42" s="92"/>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90"/>
      <c r="BM43" s="91"/>
      <c r="BN43" s="91"/>
      <c r="BO43" s="91"/>
      <c r="BP43" s="91"/>
      <c r="BQ43" s="91"/>
      <c r="BR43" s="91"/>
      <c r="BS43" s="91"/>
      <c r="BT43" s="91"/>
      <c r="BU43" s="91"/>
      <c r="BV43" s="91"/>
      <c r="BW43" s="91"/>
      <c r="BX43" s="91"/>
      <c r="BY43" s="91"/>
      <c r="BZ43" s="92"/>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90"/>
      <c r="BM44" s="91"/>
      <c r="BN44" s="91"/>
      <c r="BO44" s="91"/>
      <c r="BP44" s="91"/>
      <c r="BQ44" s="91"/>
      <c r="BR44" s="91"/>
      <c r="BS44" s="91"/>
      <c r="BT44" s="91"/>
      <c r="BU44" s="91"/>
      <c r="BV44" s="91"/>
      <c r="BW44" s="91"/>
      <c r="BX44" s="91"/>
      <c r="BY44" s="91"/>
      <c r="BZ44" s="9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90" t="s">
        <v>105</v>
      </c>
      <c r="BM47" s="91"/>
      <c r="BN47" s="91"/>
      <c r="BO47" s="91"/>
      <c r="BP47" s="91"/>
      <c r="BQ47" s="91"/>
      <c r="BR47" s="91"/>
      <c r="BS47" s="91"/>
      <c r="BT47" s="91"/>
      <c r="BU47" s="91"/>
      <c r="BV47" s="91"/>
      <c r="BW47" s="91"/>
      <c r="BX47" s="91"/>
      <c r="BY47" s="91"/>
      <c r="BZ47" s="92"/>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90"/>
      <c r="BM48" s="91"/>
      <c r="BN48" s="91"/>
      <c r="BO48" s="91"/>
      <c r="BP48" s="91"/>
      <c r="BQ48" s="91"/>
      <c r="BR48" s="91"/>
      <c r="BS48" s="91"/>
      <c r="BT48" s="91"/>
      <c r="BU48" s="91"/>
      <c r="BV48" s="91"/>
      <c r="BW48" s="91"/>
      <c r="BX48" s="91"/>
      <c r="BY48" s="91"/>
      <c r="BZ48" s="92"/>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90"/>
      <c r="BM49" s="91"/>
      <c r="BN49" s="91"/>
      <c r="BO49" s="91"/>
      <c r="BP49" s="91"/>
      <c r="BQ49" s="91"/>
      <c r="BR49" s="91"/>
      <c r="BS49" s="91"/>
      <c r="BT49" s="91"/>
      <c r="BU49" s="91"/>
      <c r="BV49" s="91"/>
      <c r="BW49" s="91"/>
      <c r="BX49" s="91"/>
      <c r="BY49" s="91"/>
      <c r="BZ49" s="92"/>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90"/>
      <c r="BM50" s="91"/>
      <c r="BN50" s="91"/>
      <c r="BO50" s="91"/>
      <c r="BP50" s="91"/>
      <c r="BQ50" s="91"/>
      <c r="BR50" s="91"/>
      <c r="BS50" s="91"/>
      <c r="BT50" s="91"/>
      <c r="BU50" s="91"/>
      <c r="BV50" s="91"/>
      <c r="BW50" s="91"/>
      <c r="BX50" s="91"/>
      <c r="BY50" s="91"/>
      <c r="BZ50" s="92"/>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90"/>
      <c r="BM51" s="91"/>
      <c r="BN51" s="91"/>
      <c r="BO51" s="91"/>
      <c r="BP51" s="91"/>
      <c r="BQ51" s="91"/>
      <c r="BR51" s="91"/>
      <c r="BS51" s="91"/>
      <c r="BT51" s="91"/>
      <c r="BU51" s="91"/>
      <c r="BV51" s="91"/>
      <c r="BW51" s="91"/>
      <c r="BX51" s="91"/>
      <c r="BY51" s="91"/>
      <c r="BZ51" s="92"/>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90"/>
      <c r="BM52" s="91"/>
      <c r="BN52" s="91"/>
      <c r="BO52" s="91"/>
      <c r="BP52" s="91"/>
      <c r="BQ52" s="91"/>
      <c r="BR52" s="91"/>
      <c r="BS52" s="91"/>
      <c r="BT52" s="91"/>
      <c r="BU52" s="91"/>
      <c r="BV52" s="91"/>
      <c r="BW52" s="91"/>
      <c r="BX52" s="91"/>
      <c r="BY52" s="91"/>
      <c r="BZ52" s="92"/>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90"/>
      <c r="BM53" s="91"/>
      <c r="BN53" s="91"/>
      <c r="BO53" s="91"/>
      <c r="BP53" s="91"/>
      <c r="BQ53" s="91"/>
      <c r="BR53" s="91"/>
      <c r="BS53" s="91"/>
      <c r="BT53" s="91"/>
      <c r="BU53" s="91"/>
      <c r="BV53" s="91"/>
      <c r="BW53" s="91"/>
      <c r="BX53" s="91"/>
      <c r="BY53" s="91"/>
      <c r="BZ53" s="92"/>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90"/>
      <c r="BM54" s="91"/>
      <c r="BN54" s="91"/>
      <c r="BO54" s="91"/>
      <c r="BP54" s="91"/>
      <c r="BQ54" s="91"/>
      <c r="BR54" s="91"/>
      <c r="BS54" s="91"/>
      <c r="BT54" s="91"/>
      <c r="BU54" s="91"/>
      <c r="BV54" s="91"/>
      <c r="BW54" s="91"/>
      <c r="BX54" s="91"/>
      <c r="BY54" s="91"/>
      <c r="BZ54" s="92"/>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90"/>
      <c r="BM55" s="91"/>
      <c r="BN55" s="91"/>
      <c r="BO55" s="91"/>
      <c r="BP55" s="91"/>
      <c r="BQ55" s="91"/>
      <c r="BR55" s="91"/>
      <c r="BS55" s="91"/>
      <c r="BT55" s="91"/>
      <c r="BU55" s="91"/>
      <c r="BV55" s="91"/>
      <c r="BW55" s="91"/>
      <c r="BX55" s="91"/>
      <c r="BY55" s="91"/>
      <c r="BZ55" s="92"/>
    </row>
    <row r="56" spans="1:78" ht="13.5" customHeight="1" x14ac:dyDescent="0.15">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90"/>
      <c r="BM56" s="91"/>
      <c r="BN56" s="91"/>
      <c r="BO56" s="91"/>
      <c r="BP56" s="91"/>
      <c r="BQ56" s="91"/>
      <c r="BR56" s="91"/>
      <c r="BS56" s="91"/>
      <c r="BT56" s="91"/>
      <c r="BU56" s="91"/>
      <c r="BV56" s="91"/>
      <c r="BW56" s="91"/>
      <c r="BX56" s="91"/>
      <c r="BY56" s="91"/>
      <c r="BZ56" s="92"/>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90"/>
      <c r="BM57" s="91"/>
      <c r="BN57" s="91"/>
      <c r="BO57" s="91"/>
      <c r="BP57" s="91"/>
      <c r="BQ57" s="91"/>
      <c r="BR57" s="91"/>
      <c r="BS57" s="91"/>
      <c r="BT57" s="91"/>
      <c r="BU57" s="91"/>
      <c r="BV57" s="91"/>
      <c r="BW57" s="91"/>
      <c r="BX57" s="91"/>
      <c r="BY57" s="91"/>
      <c r="BZ57" s="92"/>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90"/>
      <c r="BM58" s="91"/>
      <c r="BN58" s="91"/>
      <c r="BO58" s="91"/>
      <c r="BP58" s="91"/>
      <c r="BQ58" s="91"/>
      <c r="BR58" s="91"/>
      <c r="BS58" s="91"/>
      <c r="BT58" s="91"/>
      <c r="BU58" s="91"/>
      <c r="BV58" s="91"/>
      <c r="BW58" s="91"/>
      <c r="BX58" s="91"/>
      <c r="BY58" s="91"/>
      <c r="BZ58" s="92"/>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90"/>
      <c r="BM59" s="91"/>
      <c r="BN59" s="91"/>
      <c r="BO59" s="91"/>
      <c r="BP59" s="91"/>
      <c r="BQ59" s="91"/>
      <c r="BR59" s="91"/>
      <c r="BS59" s="91"/>
      <c r="BT59" s="91"/>
      <c r="BU59" s="91"/>
      <c r="BV59" s="91"/>
      <c r="BW59" s="91"/>
      <c r="BX59" s="91"/>
      <c r="BY59" s="91"/>
      <c r="BZ59" s="92"/>
    </row>
    <row r="60" spans="1:78" ht="13.5" customHeight="1" x14ac:dyDescent="0.15">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90"/>
      <c r="BM60" s="91"/>
      <c r="BN60" s="91"/>
      <c r="BO60" s="91"/>
      <c r="BP60" s="91"/>
      <c r="BQ60" s="91"/>
      <c r="BR60" s="91"/>
      <c r="BS60" s="91"/>
      <c r="BT60" s="91"/>
      <c r="BU60" s="91"/>
      <c r="BV60" s="91"/>
      <c r="BW60" s="91"/>
      <c r="BX60" s="91"/>
      <c r="BY60" s="91"/>
      <c r="BZ60" s="92"/>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90"/>
      <c r="BM61" s="91"/>
      <c r="BN61" s="91"/>
      <c r="BO61" s="91"/>
      <c r="BP61" s="91"/>
      <c r="BQ61" s="91"/>
      <c r="BR61" s="91"/>
      <c r="BS61" s="91"/>
      <c r="BT61" s="91"/>
      <c r="BU61" s="91"/>
      <c r="BV61" s="91"/>
      <c r="BW61" s="91"/>
      <c r="BX61" s="91"/>
      <c r="BY61" s="91"/>
      <c r="BZ61" s="92"/>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90"/>
      <c r="BM62" s="91"/>
      <c r="BN62" s="91"/>
      <c r="BO62" s="91"/>
      <c r="BP62" s="91"/>
      <c r="BQ62" s="91"/>
      <c r="BR62" s="91"/>
      <c r="BS62" s="91"/>
      <c r="BT62" s="91"/>
      <c r="BU62" s="91"/>
      <c r="BV62" s="91"/>
      <c r="BW62" s="91"/>
      <c r="BX62" s="91"/>
      <c r="BY62" s="91"/>
      <c r="BZ62" s="92"/>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90"/>
      <c r="BM63" s="91"/>
      <c r="BN63" s="91"/>
      <c r="BO63" s="91"/>
      <c r="BP63" s="91"/>
      <c r="BQ63" s="91"/>
      <c r="BR63" s="91"/>
      <c r="BS63" s="91"/>
      <c r="BT63" s="91"/>
      <c r="BU63" s="91"/>
      <c r="BV63" s="91"/>
      <c r="BW63" s="91"/>
      <c r="BX63" s="91"/>
      <c r="BY63" s="91"/>
      <c r="BZ63" s="9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104</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x14ac:dyDescent="0.15"/>
  <cols>
    <col min="2" max="143" width="11.875" customWidth="1"/>
  </cols>
  <sheetData>
    <row r="1" spans="1:143" x14ac:dyDescent="0.15">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x14ac:dyDescent="0.15">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x14ac:dyDescent="0.15">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x14ac:dyDescent="0.15">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x14ac:dyDescent="0.15">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x14ac:dyDescent="0.15">
      <c r="A6" s="26" t="s">
        <v>92</v>
      </c>
      <c r="B6" s="31">
        <f>B7</f>
        <v>2015</v>
      </c>
      <c r="C6" s="31">
        <f t="shared" ref="C6:V6" si="3">C7</f>
        <v>124435</v>
      </c>
      <c r="D6" s="31">
        <f t="shared" si="3"/>
        <v>46</v>
      </c>
      <c r="E6" s="31">
        <f t="shared" si="3"/>
        <v>1</v>
      </c>
      <c r="F6" s="31">
        <f t="shared" si="3"/>
        <v>0</v>
      </c>
      <c r="G6" s="31">
        <f t="shared" si="3"/>
        <v>1</v>
      </c>
      <c r="H6" s="31" t="str">
        <f t="shared" si="3"/>
        <v>千葉県　御宿町</v>
      </c>
      <c r="I6" s="31" t="str">
        <f t="shared" si="3"/>
        <v>法適用</v>
      </c>
      <c r="J6" s="31" t="str">
        <f t="shared" si="3"/>
        <v>水道事業</v>
      </c>
      <c r="K6" s="31" t="str">
        <f t="shared" si="3"/>
        <v>末端給水事業</v>
      </c>
      <c r="L6" s="31" t="str">
        <f t="shared" si="3"/>
        <v>A8</v>
      </c>
      <c r="M6" s="32" t="str">
        <f t="shared" si="3"/>
        <v>-</v>
      </c>
      <c r="N6" s="32">
        <f t="shared" si="3"/>
        <v>96.44</v>
      </c>
      <c r="O6" s="32">
        <f t="shared" si="3"/>
        <v>97.49</v>
      </c>
      <c r="P6" s="32">
        <f t="shared" si="3"/>
        <v>2644</v>
      </c>
      <c r="Q6" s="32">
        <f t="shared" si="3"/>
        <v>7788</v>
      </c>
      <c r="R6" s="32">
        <f t="shared" si="3"/>
        <v>24.86</v>
      </c>
      <c r="S6" s="32">
        <f t="shared" si="3"/>
        <v>313.27</v>
      </c>
      <c r="T6" s="32">
        <f t="shared" si="3"/>
        <v>7580</v>
      </c>
      <c r="U6" s="32">
        <f t="shared" si="3"/>
        <v>24.92</v>
      </c>
      <c r="V6" s="32">
        <f t="shared" si="3"/>
        <v>304.17</v>
      </c>
      <c r="W6" s="33">
        <f>IF(W7="",NA(),W7)</f>
        <v>99.14</v>
      </c>
      <c r="X6" s="33">
        <f t="shared" ref="X6:AF6" si="4">IF(X7="",NA(),X7)</f>
        <v>98.55</v>
      </c>
      <c r="Y6" s="33">
        <f t="shared" si="4"/>
        <v>104.02</v>
      </c>
      <c r="Z6" s="33">
        <f t="shared" si="4"/>
        <v>105.26</v>
      </c>
      <c r="AA6" s="33">
        <f t="shared" si="4"/>
        <v>107.98</v>
      </c>
      <c r="AB6" s="33">
        <f t="shared" si="4"/>
        <v>104.82</v>
      </c>
      <c r="AC6" s="33">
        <f t="shared" si="4"/>
        <v>104.95</v>
      </c>
      <c r="AD6" s="33">
        <f t="shared" si="4"/>
        <v>105.53</v>
      </c>
      <c r="AE6" s="33">
        <f t="shared" si="4"/>
        <v>107.2</v>
      </c>
      <c r="AF6" s="33">
        <f t="shared" si="4"/>
        <v>106.62</v>
      </c>
      <c r="AG6" s="32" t="str">
        <f>IF(AG7="","",IF(AG7="-","【-】","【"&amp;SUBSTITUTE(TEXT(AG7,"#,##0.00"),"-","△")&amp;"】"))</f>
        <v>【113.56】</v>
      </c>
      <c r="AH6" s="33">
        <f>IF(AH7="",NA(),AH7)</f>
        <v>184.61</v>
      </c>
      <c r="AI6" s="33">
        <f t="shared" ref="AI6:AQ6" si="5">IF(AI7="",NA(),AI7)</f>
        <v>188.66</v>
      </c>
      <c r="AJ6" s="33">
        <f t="shared" si="5"/>
        <v>176.61</v>
      </c>
      <c r="AK6" s="32">
        <f t="shared" si="5"/>
        <v>0</v>
      </c>
      <c r="AL6" s="32">
        <f t="shared" si="5"/>
        <v>0</v>
      </c>
      <c r="AM6" s="33">
        <f t="shared" si="5"/>
        <v>26.83</v>
      </c>
      <c r="AN6" s="33">
        <f t="shared" si="5"/>
        <v>26.81</v>
      </c>
      <c r="AO6" s="33">
        <f t="shared" si="5"/>
        <v>28.31</v>
      </c>
      <c r="AP6" s="33">
        <f t="shared" si="5"/>
        <v>13.46</v>
      </c>
      <c r="AQ6" s="33">
        <f t="shared" si="5"/>
        <v>12.59</v>
      </c>
      <c r="AR6" s="32" t="str">
        <f>IF(AR7="","",IF(AR7="-","【-】","【"&amp;SUBSTITUTE(TEXT(AR7,"#,##0.00"),"-","△")&amp;"】"))</f>
        <v>【0.87】</v>
      </c>
      <c r="AS6" s="33">
        <f>IF(AS7="",NA(),AS7)</f>
        <v>59311.12</v>
      </c>
      <c r="AT6" s="33">
        <f t="shared" ref="AT6:BB6" si="6">IF(AT7="",NA(),AT7)</f>
        <v>48294.36</v>
      </c>
      <c r="AU6" s="33">
        <f t="shared" si="6"/>
        <v>30385.86</v>
      </c>
      <c r="AV6" s="33">
        <f t="shared" si="6"/>
        <v>8238.85</v>
      </c>
      <c r="AW6" s="33">
        <f t="shared" si="6"/>
        <v>5991.17</v>
      </c>
      <c r="AX6" s="33">
        <f t="shared" si="6"/>
        <v>1197.1099999999999</v>
      </c>
      <c r="AY6" s="33">
        <f t="shared" si="6"/>
        <v>1002.64</v>
      </c>
      <c r="AZ6" s="33">
        <f t="shared" si="6"/>
        <v>1164.51</v>
      </c>
      <c r="BA6" s="33">
        <f t="shared" si="6"/>
        <v>434.72</v>
      </c>
      <c r="BB6" s="33">
        <f t="shared" si="6"/>
        <v>416.14</v>
      </c>
      <c r="BC6" s="32" t="str">
        <f>IF(BC7="","",IF(BC7="-","【-】","【"&amp;SUBSTITUTE(TEXT(BC7,"#,##0.00"),"-","△")&amp;"】"))</f>
        <v>【262.74】</v>
      </c>
      <c r="BD6" s="33">
        <f>IF(BD7="",NA(),BD7)</f>
        <v>62.41</v>
      </c>
      <c r="BE6" s="33">
        <f t="shared" ref="BE6:BM6" si="7">IF(BE7="",NA(),BE7)</f>
        <v>59.71</v>
      </c>
      <c r="BF6" s="33">
        <f t="shared" si="7"/>
        <v>53.93</v>
      </c>
      <c r="BG6" s="33">
        <f t="shared" si="7"/>
        <v>53.35</v>
      </c>
      <c r="BH6" s="33">
        <f t="shared" si="7"/>
        <v>49.36</v>
      </c>
      <c r="BI6" s="33">
        <f t="shared" si="7"/>
        <v>532.29999999999995</v>
      </c>
      <c r="BJ6" s="33">
        <f t="shared" si="7"/>
        <v>520.29999999999995</v>
      </c>
      <c r="BK6" s="33">
        <f t="shared" si="7"/>
        <v>498.27</v>
      </c>
      <c r="BL6" s="33">
        <f t="shared" si="7"/>
        <v>495.76</v>
      </c>
      <c r="BM6" s="33">
        <f t="shared" si="7"/>
        <v>487.22</v>
      </c>
      <c r="BN6" s="32" t="str">
        <f>IF(BN7="","",IF(BN7="-","【-】","【"&amp;SUBSTITUTE(TEXT(BN7,"#,##0.00"),"-","△")&amp;"】"))</f>
        <v>【276.38】</v>
      </c>
      <c r="BO6" s="33">
        <f>IF(BO7="",NA(),BO7)</f>
        <v>84.32</v>
      </c>
      <c r="BP6" s="33">
        <f t="shared" ref="BP6:BX6" si="8">IF(BP7="",NA(),BP7)</f>
        <v>83.81</v>
      </c>
      <c r="BQ6" s="33">
        <f t="shared" si="8"/>
        <v>88.79</v>
      </c>
      <c r="BR6" s="33">
        <f t="shared" si="8"/>
        <v>89.91</v>
      </c>
      <c r="BS6" s="33">
        <f t="shared" si="8"/>
        <v>93.04</v>
      </c>
      <c r="BT6" s="33">
        <f t="shared" si="8"/>
        <v>90.17</v>
      </c>
      <c r="BU6" s="33">
        <f t="shared" si="8"/>
        <v>90.69</v>
      </c>
      <c r="BV6" s="33">
        <f t="shared" si="8"/>
        <v>90.64</v>
      </c>
      <c r="BW6" s="33">
        <f t="shared" si="8"/>
        <v>93.66</v>
      </c>
      <c r="BX6" s="33">
        <f t="shared" si="8"/>
        <v>92.76</v>
      </c>
      <c r="BY6" s="32" t="str">
        <f>IF(BY7="","",IF(BY7="-","【-】","【"&amp;SUBSTITUTE(TEXT(BY7,"#,##0.00"),"-","△")&amp;"】"))</f>
        <v>【104.99】</v>
      </c>
      <c r="BZ6" s="33">
        <f>IF(BZ7="",NA(),BZ7)</f>
        <v>294.95999999999998</v>
      </c>
      <c r="CA6" s="33">
        <f t="shared" ref="CA6:CI6" si="9">IF(CA7="",NA(),CA7)</f>
        <v>297.73</v>
      </c>
      <c r="CB6" s="33">
        <f t="shared" si="9"/>
        <v>279.45999999999998</v>
      </c>
      <c r="CC6" s="33">
        <f t="shared" si="9"/>
        <v>280.55</v>
      </c>
      <c r="CD6" s="33">
        <f t="shared" si="9"/>
        <v>271.26</v>
      </c>
      <c r="CE6" s="33">
        <f t="shared" si="9"/>
        <v>210.28</v>
      </c>
      <c r="CF6" s="33">
        <f t="shared" si="9"/>
        <v>211.08</v>
      </c>
      <c r="CG6" s="33">
        <f t="shared" si="9"/>
        <v>213.52</v>
      </c>
      <c r="CH6" s="33">
        <f t="shared" si="9"/>
        <v>208.21</v>
      </c>
      <c r="CI6" s="33">
        <f t="shared" si="9"/>
        <v>208.67</v>
      </c>
      <c r="CJ6" s="32" t="str">
        <f>IF(CJ7="","",IF(CJ7="-","【-】","【"&amp;SUBSTITUTE(TEXT(CJ7,"#,##0.00"),"-","△")&amp;"】"))</f>
        <v>【163.72】</v>
      </c>
      <c r="CK6" s="33">
        <f>IF(CK7="",NA(),CK7)</f>
        <v>37.01</v>
      </c>
      <c r="CL6" s="33">
        <f t="shared" ref="CL6:CT6" si="10">IF(CL7="",NA(),CL7)</f>
        <v>33.049999999999997</v>
      </c>
      <c r="CM6" s="33">
        <f t="shared" si="10"/>
        <v>35.619999999999997</v>
      </c>
      <c r="CN6" s="33">
        <f t="shared" si="10"/>
        <v>33.31</v>
      </c>
      <c r="CO6" s="33">
        <f t="shared" si="10"/>
        <v>32.97</v>
      </c>
      <c r="CP6" s="33">
        <f t="shared" si="10"/>
        <v>50.49</v>
      </c>
      <c r="CQ6" s="33">
        <f t="shared" si="10"/>
        <v>49.69</v>
      </c>
      <c r="CR6" s="33">
        <f t="shared" si="10"/>
        <v>49.77</v>
      </c>
      <c r="CS6" s="33">
        <f t="shared" si="10"/>
        <v>49.22</v>
      </c>
      <c r="CT6" s="33">
        <f t="shared" si="10"/>
        <v>49.08</v>
      </c>
      <c r="CU6" s="32" t="str">
        <f>IF(CU7="","",IF(CU7="-","【-】","【"&amp;SUBSTITUTE(TEXT(CU7,"#,##0.00"),"-","△")&amp;"】"))</f>
        <v>【59.76】</v>
      </c>
      <c r="CV6" s="33">
        <f>IF(CV7="",NA(),CV7)</f>
        <v>94.24</v>
      </c>
      <c r="CW6" s="33">
        <f t="shared" ref="CW6:DE6" si="11">IF(CW7="",NA(),CW7)</f>
        <v>97.4</v>
      </c>
      <c r="CX6" s="33">
        <f t="shared" si="11"/>
        <v>94.62</v>
      </c>
      <c r="CY6" s="33">
        <f t="shared" si="11"/>
        <v>94.1</v>
      </c>
      <c r="CZ6" s="33">
        <f t="shared" si="11"/>
        <v>95.19</v>
      </c>
      <c r="DA6" s="33">
        <f t="shared" si="11"/>
        <v>78.7</v>
      </c>
      <c r="DB6" s="33">
        <f t="shared" si="11"/>
        <v>80.010000000000005</v>
      </c>
      <c r="DC6" s="33">
        <f t="shared" si="11"/>
        <v>79.98</v>
      </c>
      <c r="DD6" s="33">
        <f t="shared" si="11"/>
        <v>79.48</v>
      </c>
      <c r="DE6" s="33">
        <f t="shared" si="11"/>
        <v>79.3</v>
      </c>
      <c r="DF6" s="32" t="str">
        <f>IF(DF7="","",IF(DF7="-","【-】","【"&amp;SUBSTITUTE(TEXT(DF7,"#,##0.00"),"-","△")&amp;"】"))</f>
        <v>【89.95】</v>
      </c>
      <c r="DG6" s="33">
        <f>IF(DG7="",NA(),DG7)</f>
        <v>41.85</v>
      </c>
      <c r="DH6" s="33">
        <f t="shared" ref="DH6:DP6" si="12">IF(DH7="",NA(),DH7)</f>
        <v>42.95</v>
      </c>
      <c r="DI6" s="33">
        <f t="shared" si="12"/>
        <v>44.1</v>
      </c>
      <c r="DJ6" s="33">
        <f t="shared" si="12"/>
        <v>61.68</v>
      </c>
      <c r="DK6" s="33">
        <f t="shared" si="12"/>
        <v>63.27</v>
      </c>
      <c r="DL6" s="33">
        <f t="shared" si="12"/>
        <v>34.24</v>
      </c>
      <c r="DM6" s="33">
        <f t="shared" si="12"/>
        <v>35.18</v>
      </c>
      <c r="DN6" s="33">
        <f t="shared" si="12"/>
        <v>36.43</v>
      </c>
      <c r="DO6" s="33">
        <f t="shared" si="12"/>
        <v>46.12</v>
      </c>
      <c r="DP6" s="33">
        <f t="shared" si="12"/>
        <v>47.44</v>
      </c>
      <c r="DQ6" s="32" t="str">
        <f>IF(DQ7="","",IF(DQ7="-","【-】","【"&amp;SUBSTITUTE(TEXT(DQ7,"#,##0.00"),"-","△")&amp;"】"))</f>
        <v>【47.18】</v>
      </c>
      <c r="DR6" s="32">
        <f>IF(DR7="",NA(),DR7)</f>
        <v>0</v>
      </c>
      <c r="DS6" s="32">
        <f t="shared" ref="DS6:EA6" si="13">IF(DS7="",NA(),DS7)</f>
        <v>0</v>
      </c>
      <c r="DT6" s="32">
        <f t="shared" si="13"/>
        <v>0</v>
      </c>
      <c r="DU6" s="32">
        <f t="shared" si="13"/>
        <v>0</v>
      </c>
      <c r="DV6" s="32">
        <f t="shared" si="13"/>
        <v>0</v>
      </c>
      <c r="DW6" s="33">
        <f t="shared" si="13"/>
        <v>6.81</v>
      </c>
      <c r="DX6" s="33">
        <f t="shared" si="13"/>
        <v>8.41</v>
      </c>
      <c r="DY6" s="33">
        <f t="shared" si="13"/>
        <v>8.7200000000000006</v>
      </c>
      <c r="DZ6" s="33">
        <f t="shared" si="13"/>
        <v>9.86</v>
      </c>
      <c r="EA6" s="33">
        <f t="shared" si="13"/>
        <v>11.16</v>
      </c>
      <c r="EB6" s="32" t="str">
        <f>IF(EB7="","",IF(EB7="-","【-】","【"&amp;SUBSTITUTE(TEXT(EB7,"#,##0.00"),"-","△")&amp;"】"))</f>
        <v>【13.18】</v>
      </c>
      <c r="EC6" s="32">
        <f>IF(EC7="",NA(),EC7)</f>
        <v>0</v>
      </c>
      <c r="ED6" s="32">
        <f t="shared" ref="ED6:EL6" si="14">IF(ED7="",NA(),ED7)</f>
        <v>0</v>
      </c>
      <c r="EE6" s="33">
        <f t="shared" si="14"/>
        <v>0.04</v>
      </c>
      <c r="EF6" s="32">
        <f t="shared" si="14"/>
        <v>0</v>
      </c>
      <c r="EG6" s="32">
        <f t="shared" si="14"/>
        <v>0</v>
      </c>
      <c r="EH6" s="33">
        <f t="shared" si="14"/>
        <v>0.82</v>
      </c>
      <c r="EI6" s="33">
        <f t="shared" si="14"/>
        <v>0.66</v>
      </c>
      <c r="EJ6" s="33">
        <f t="shared" si="14"/>
        <v>0.64</v>
      </c>
      <c r="EK6" s="33">
        <f t="shared" si="14"/>
        <v>0.56000000000000005</v>
      </c>
      <c r="EL6" s="33">
        <f t="shared" si="14"/>
        <v>0.65</v>
      </c>
      <c r="EM6" s="32" t="str">
        <f>IF(EM7="","",IF(EM7="-","【-】","【"&amp;SUBSTITUTE(TEXT(EM7,"#,##0.00"),"-","△")&amp;"】"))</f>
        <v>【0.85】</v>
      </c>
    </row>
    <row r="7" spans="1:143" s="34" customFormat="1" x14ac:dyDescent="0.15">
      <c r="A7" s="26"/>
      <c r="B7" s="35">
        <v>2015</v>
      </c>
      <c r="C7" s="35">
        <v>124435</v>
      </c>
      <c r="D7" s="35">
        <v>46</v>
      </c>
      <c r="E7" s="35">
        <v>1</v>
      </c>
      <c r="F7" s="35">
        <v>0</v>
      </c>
      <c r="G7" s="35">
        <v>1</v>
      </c>
      <c r="H7" s="35" t="s">
        <v>93</v>
      </c>
      <c r="I7" s="35" t="s">
        <v>94</v>
      </c>
      <c r="J7" s="35" t="s">
        <v>95</v>
      </c>
      <c r="K7" s="35" t="s">
        <v>96</v>
      </c>
      <c r="L7" s="35" t="s">
        <v>97</v>
      </c>
      <c r="M7" s="36" t="s">
        <v>98</v>
      </c>
      <c r="N7" s="36">
        <v>96.44</v>
      </c>
      <c r="O7" s="36">
        <v>97.49</v>
      </c>
      <c r="P7" s="36">
        <v>2644</v>
      </c>
      <c r="Q7" s="36">
        <v>7788</v>
      </c>
      <c r="R7" s="36">
        <v>24.86</v>
      </c>
      <c r="S7" s="36">
        <v>313.27</v>
      </c>
      <c r="T7" s="36">
        <v>7580</v>
      </c>
      <c r="U7" s="36">
        <v>24.92</v>
      </c>
      <c r="V7" s="36">
        <v>304.17</v>
      </c>
      <c r="W7" s="36">
        <v>99.14</v>
      </c>
      <c r="X7" s="36">
        <v>98.55</v>
      </c>
      <c r="Y7" s="36">
        <v>104.02</v>
      </c>
      <c r="Z7" s="36">
        <v>105.26</v>
      </c>
      <c r="AA7" s="36">
        <v>107.98</v>
      </c>
      <c r="AB7" s="36">
        <v>104.82</v>
      </c>
      <c r="AC7" s="36">
        <v>104.95</v>
      </c>
      <c r="AD7" s="36">
        <v>105.53</v>
      </c>
      <c r="AE7" s="36">
        <v>107.2</v>
      </c>
      <c r="AF7" s="36">
        <v>106.62</v>
      </c>
      <c r="AG7" s="36">
        <v>113.56</v>
      </c>
      <c r="AH7" s="36">
        <v>184.61</v>
      </c>
      <c r="AI7" s="36">
        <v>188.66</v>
      </c>
      <c r="AJ7" s="36">
        <v>176.61</v>
      </c>
      <c r="AK7" s="36">
        <v>0</v>
      </c>
      <c r="AL7" s="36">
        <v>0</v>
      </c>
      <c r="AM7" s="36">
        <v>26.83</v>
      </c>
      <c r="AN7" s="36">
        <v>26.81</v>
      </c>
      <c r="AO7" s="36">
        <v>28.31</v>
      </c>
      <c r="AP7" s="36">
        <v>13.46</v>
      </c>
      <c r="AQ7" s="36">
        <v>12.59</v>
      </c>
      <c r="AR7" s="36">
        <v>0.87</v>
      </c>
      <c r="AS7" s="36">
        <v>59311.12</v>
      </c>
      <c r="AT7" s="36">
        <v>48294.36</v>
      </c>
      <c r="AU7" s="36">
        <v>30385.86</v>
      </c>
      <c r="AV7" s="36">
        <v>8238.85</v>
      </c>
      <c r="AW7" s="36">
        <v>5991.17</v>
      </c>
      <c r="AX7" s="36">
        <v>1197.1099999999999</v>
      </c>
      <c r="AY7" s="36">
        <v>1002.64</v>
      </c>
      <c r="AZ7" s="36">
        <v>1164.51</v>
      </c>
      <c r="BA7" s="36">
        <v>434.72</v>
      </c>
      <c r="BB7" s="36">
        <v>416.14</v>
      </c>
      <c r="BC7" s="36">
        <v>262.74</v>
      </c>
      <c r="BD7" s="36">
        <v>62.41</v>
      </c>
      <c r="BE7" s="36">
        <v>59.71</v>
      </c>
      <c r="BF7" s="36">
        <v>53.93</v>
      </c>
      <c r="BG7" s="36">
        <v>53.35</v>
      </c>
      <c r="BH7" s="36">
        <v>49.36</v>
      </c>
      <c r="BI7" s="36">
        <v>532.29999999999995</v>
      </c>
      <c r="BJ7" s="36">
        <v>520.29999999999995</v>
      </c>
      <c r="BK7" s="36">
        <v>498.27</v>
      </c>
      <c r="BL7" s="36">
        <v>495.76</v>
      </c>
      <c r="BM7" s="36">
        <v>487.22</v>
      </c>
      <c r="BN7" s="36">
        <v>276.38</v>
      </c>
      <c r="BO7" s="36">
        <v>84.32</v>
      </c>
      <c r="BP7" s="36">
        <v>83.81</v>
      </c>
      <c r="BQ7" s="36">
        <v>88.79</v>
      </c>
      <c r="BR7" s="36">
        <v>89.91</v>
      </c>
      <c r="BS7" s="36">
        <v>93.04</v>
      </c>
      <c r="BT7" s="36">
        <v>90.17</v>
      </c>
      <c r="BU7" s="36">
        <v>90.69</v>
      </c>
      <c r="BV7" s="36">
        <v>90.64</v>
      </c>
      <c r="BW7" s="36">
        <v>93.66</v>
      </c>
      <c r="BX7" s="36">
        <v>92.76</v>
      </c>
      <c r="BY7" s="36">
        <v>104.99</v>
      </c>
      <c r="BZ7" s="36">
        <v>294.95999999999998</v>
      </c>
      <c r="CA7" s="36">
        <v>297.73</v>
      </c>
      <c r="CB7" s="36">
        <v>279.45999999999998</v>
      </c>
      <c r="CC7" s="36">
        <v>280.55</v>
      </c>
      <c r="CD7" s="36">
        <v>271.26</v>
      </c>
      <c r="CE7" s="36">
        <v>210.28</v>
      </c>
      <c r="CF7" s="36">
        <v>211.08</v>
      </c>
      <c r="CG7" s="36">
        <v>213.52</v>
      </c>
      <c r="CH7" s="36">
        <v>208.21</v>
      </c>
      <c r="CI7" s="36">
        <v>208.67</v>
      </c>
      <c r="CJ7" s="36">
        <v>163.72</v>
      </c>
      <c r="CK7" s="36">
        <v>37.01</v>
      </c>
      <c r="CL7" s="36">
        <v>33.049999999999997</v>
      </c>
      <c r="CM7" s="36">
        <v>35.619999999999997</v>
      </c>
      <c r="CN7" s="36">
        <v>33.31</v>
      </c>
      <c r="CO7" s="36">
        <v>32.97</v>
      </c>
      <c r="CP7" s="36">
        <v>50.49</v>
      </c>
      <c r="CQ7" s="36">
        <v>49.69</v>
      </c>
      <c r="CR7" s="36">
        <v>49.77</v>
      </c>
      <c r="CS7" s="36">
        <v>49.22</v>
      </c>
      <c r="CT7" s="36">
        <v>49.08</v>
      </c>
      <c r="CU7" s="36">
        <v>59.76</v>
      </c>
      <c r="CV7" s="36">
        <v>94.24</v>
      </c>
      <c r="CW7" s="36">
        <v>97.4</v>
      </c>
      <c r="CX7" s="36">
        <v>94.62</v>
      </c>
      <c r="CY7" s="36">
        <v>94.1</v>
      </c>
      <c r="CZ7" s="36">
        <v>95.19</v>
      </c>
      <c r="DA7" s="36">
        <v>78.7</v>
      </c>
      <c r="DB7" s="36">
        <v>80.010000000000005</v>
      </c>
      <c r="DC7" s="36">
        <v>79.98</v>
      </c>
      <c r="DD7" s="36">
        <v>79.48</v>
      </c>
      <c r="DE7" s="36">
        <v>79.3</v>
      </c>
      <c r="DF7" s="36">
        <v>89.95</v>
      </c>
      <c r="DG7" s="36">
        <v>41.85</v>
      </c>
      <c r="DH7" s="36">
        <v>42.95</v>
      </c>
      <c r="DI7" s="36">
        <v>44.1</v>
      </c>
      <c r="DJ7" s="36">
        <v>61.68</v>
      </c>
      <c r="DK7" s="36">
        <v>63.27</v>
      </c>
      <c r="DL7" s="36">
        <v>34.24</v>
      </c>
      <c r="DM7" s="36">
        <v>35.18</v>
      </c>
      <c r="DN7" s="36">
        <v>36.43</v>
      </c>
      <c r="DO7" s="36">
        <v>46.12</v>
      </c>
      <c r="DP7" s="36">
        <v>47.44</v>
      </c>
      <c r="DQ7" s="36">
        <v>47.18</v>
      </c>
      <c r="DR7" s="36">
        <v>0</v>
      </c>
      <c r="DS7" s="36">
        <v>0</v>
      </c>
      <c r="DT7" s="36">
        <v>0</v>
      </c>
      <c r="DU7" s="36">
        <v>0</v>
      </c>
      <c r="DV7" s="36">
        <v>0</v>
      </c>
      <c r="DW7" s="36">
        <v>6.81</v>
      </c>
      <c r="DX7" s="36">
        <v>8.41</v>
      </c>
      <c r="DY7" s="36">
        <v>8.7200000000000006</v>
      </c>
      <c r="DZ7" s="36">
        <v>9.86</v>
      </c>
      <c r="EA7" s="36">
        <v>11.16</v>
      </c>
      <c r="EB7" s="36">
        <v>13.18</v>
      </c>
      <c r="EC7" s="36">
        <v>0</v>
      </c>
      <c r="ED7" s="36">
        <v>0</v>
      </c>
      <c r="EE7" s="36">
        <v>0.04</v>
      </c>
      <c r="EF7" s="36">
        <v>0</v>
      </c>
      <c r="EG7" s="36">
        <v>0</v>
      </c>
      <c r="EH7" s="36">
        <v>0.82</v>
      </c>
      <c r="EI7" s="36">
        <v>0.66</v>
      </c>
      <c r="EJ7" s="36">
        <v>0.64</v>
      </c>
      <c r="EK7" s="36">
        <v>0.56000000000000005</v>
      </c>
      <c r="EL7" s="36">
        <v>0.65</v>
      </c>
      <c r="EM7" s="36">
        <v>0.85</v>
      </c>
    </row>
    <row r="8" spans="1:143" x14ac:dyDescent="0.15">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x14ac:dyDescent="0.15">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x14ac:dyDescent="0.15">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千葉県</cp:lastModifiedBy>
  <cp:lastPrinted>2017-02-13T23:32:43Z</cp:lastPrinted>
  <dcterms:created xsi:type="dcterms:W3CDTF">2017-02-01T08:38:55Z</dcterms:created>
  <dcterms:modified xsi:type="dcterms:W3CDTF">2017-02-13T23:39:53Z</dcterms:modified>
  <cp:category/>
</cp:coreProperties>
</file>