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８年度\07公営企業\03地方公営企業関係各種調査\20170120-経営比較分析表の分析依頼\03団体⇒県\下水道\"/>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<sst xmlns="http://schemas.openxmlformats.org/spreadsheetml/2006/main" count="221" uniqueCount="111">
  <si>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</si>
  <si>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</si>
  <si>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</si>
  <si>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</si>
  <si>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</si>
  <si>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</si>
  <si>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</si>
  <si>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</si>
  <si>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</si>
  <si>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</si>
  <si>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</si>
  <si>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</si>
  <si>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</si>
  <si>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</si>
  <si>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</si>
  <si>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</si>
  <si>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</si>
  <si>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</si>
  <si>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</si>
  <si>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</si>
  <si>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</si>
  <si>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</si>
  <si>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</si>
  <si>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</si>
  <si>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</si>
  <si>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</si>
  <si>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</si>
  <si>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</si>
  <si>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</si>
  <si>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</si>
  <si>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</si>
  <si>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</si>
  <si>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</si>
  <si>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</si>
  <si>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</si>
  <si>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</si>
  <si>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</si>
  <si>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</si>
  <si>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</si>
  <si>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</si>
  <si>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</si>
  <si>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</si>
  <si>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</si>
  <si>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</si>
  <si>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</si>
  <si>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</si>
  <si>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</si>
  <si>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</si>
  <si>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</si>
  <si>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</si>
  <si>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</si>
  <si>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</si>
  <si>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</si>
  <si>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</si>
  <si>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</si>
  <si>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</si>
  <si>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</si>
  <si>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</si>
  <si>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</si>
  <si>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</si>
  <si>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</si>
  <si>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</si>
  <si>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</si>
  <si>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</si>
  <si>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</si>
  <si>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</si>
  <si>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</si>
  <si>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</si>
  <si>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</si>
  <si>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</si>
  <si>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</si>
  <si>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</si>
  <si>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</si>
  <si>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</si>
  <si>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</si>
  <si>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</si>
  <si>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</si>
  <si>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</si>
  <si>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</si>
  <si>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</si>
  <si>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</si>
  <si>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</si>
  <si>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</si>
  <si>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</si>
  <si>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</si>
  <si>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</si>
  <si>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</si>
  <si>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</si>
  <si>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</si>
  <si>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</si>
  <si>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</si>
  <si>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</si>
  <si>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</si>
  <si>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</si>
  <si>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</si>
  <si>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</si>
  <si>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長生村</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</si>
  <si>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</si>
  <si>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</si>
  <si>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</si>
  <si>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</si>
  <si>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</si>
  <si>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</si>
  <si>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</si>
  <si>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</si>
  <si>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</si>
  <si>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</si>
  <si>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</si>
  <si>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本村の下水道事業は整備の途中にあり、面整備を推進するために多額の事業費をかけたため企業債残高が高い状況にあり元利償還金が経営を圧迫する大きな要因になっている。
収益的収支比率の表中、平成24年をピークに平成25年以降下降しているのは、経営改善を図るため起債償還金の据え置き期間を短く設定したことで、償還金が集中していることも要因である。
なお、処理区域内における人口密度が低いことから、水洗化率の向上は非常に重要であるため、接続推進に向けた一層の努力が必要である。
水洗化の表中、平成23年から平成24年を境に類似団体と大きな差が開いているが、これは供用開始後から15年以上が経過したことに伴い、類型区分が移行していることに起因している。本村の水洗化率はほぼ例年どおりであり、村としては例年実施している未接続世帯への早期接続の依頼訪問等を行い接続率の向上に努める。
また、類似団体と比較して経費回収率が極めて低いことから、適正な使用料金を検討し、経営の健全化を図っていく必要がある。</t>
    <rPh sb="54" eb="56">
      <t>ガンリ</t>
    </rPh>
    <rPh sb="56" eb="59">
      <t>ショウカンキン</t>
    </rPh>
    <rPh sb="60" eb="62">
      <t>ケイエイ</t>
    </rPh>
    <rPh sb="63" eb="65">
      <t>アッパク</t>
    </rPh>
    <rPh sb="67" eb="68">
      <t>オオ</t>
    </rPh>
    <rPh sb="70" eb="72">
      <t>ヨウイン</t>
    </rPh>
    <phoneticPr fontId="4"/>
  </si>
  <si>
    <t>前述のとおり、本村は多額の事業費をかけて面整備を実施している途中ではあるが、今後想定される管渠等の老朽化対策が図れるよう、収入面においては経営の根幹となる使用料収入について十分検討していく必要がある。また、支出面においては事業規模の縮小や事業内容の精査を行い、事業費を減らし併せて起債額も減らせるよう計画建てて事業を行う必要がある。</t>
    <rPh sb="61" eb="64">
      <t>シュウニュウメン</t>
    </rPh>
    <rPh sb="103" eb="105">
      <t>シシュツ</t>
    </rPh>
    <rPh sb="105" eb="106">
      <t>メン</t>
    </rPh>
    <rPh sb="111" eb="113">
      <t>ジギョウ</t>
    </rPh>
    <rPh sb="113" eb="115">
      <t>キボ</t>
    </rPh>
    <rPh sb="116" eb="118">
      <t>シュクショウ</t>
    </rPh>
    <rPh sb="119" eb="121">
      <t>ジギョウ</t>
    </rPh>
    <rPh sb="121" eb="123">
      <t>ナイヨウ</t>
    </rPh>
    <rPh sb="124" eb="126">
      <t>セイサ</t>
    </rPh>
    <rPh sb="127" eb="128">
      <t>オコナ</t>
    </rPh>
    <rPh sb="130" eb="133">
      <t>ジギョウヒ</t>
    </rPh>
    <rPh sb="134" eb="135">
      <t>ヘ</t>
    </rPh>
    <rPh sb="137" eb="138">
      <t>アワ</t>
    </rPh>
    <rPh sb="140" eb="142">
      <t>キサイ</t>
    </rPh>
    <rPh sb="142" eb="143">
      <t>ガク</t>
    </rPh>
    <rPh sb="144" eb="145">
      <t>ヘ</t>
    </rPh>
    <rPh sb="150" eb="152">
      <t>ケイカク</t>
    </rPh>
    <rPh sb="152" eb="153">
      <t>タ</t>
    </rPh>
    <rPh sb="155" eb="157">
      <t>ジギョウ</t>
    </rPh>
    <rPh sb="158" eb="159">
      <t>オコナ</t>
    </rPh>
    <rPh sb="160" eb="162">
      <t>ヒツヨウ</t>
    </rPh>
    <phoneticPr fontId="4"/>
  </si>
  <si>
    <r>
      <t>終末処理場（長生浄化センター）は、平成9年の供用開始より</t>
    </r>
    <r>
      <rPr>
        <sz val="11"/>
        <rFont val="ＭＳ ゴシック"/>
        <family val="3"/>
        <charset val="128"/>
      </rPr>
      <t>19年が経過</t>
    </r>
    <r>
      <rPr>
        <sz val="11"/>
        <color theme="1"/>
        <rFont val="ＭＳ ゴシック"/>
        <family val="3"/>
        <charset val="128"/>
      </rPr>
      <t>し、機械設備等の老朽化と塩害による腐食が発生している。
このため村では、長寿命化計画に基づき平成27年度から平成31年度までの5ヶ年をかけて改築・更新工事を実施する。
なお、管渠については、大きな影響が見受けられないことから現在のところ計画的な更新等の予定はない。</t>
    </r>
    <rPh sb="146" eb="148">
      <t>ゲンザイ</t>
    </rPh>
    <rPh sb="152" eb="155">
      <t>ケイカクテキ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</si>
</sst>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3F-476A-BEEE-985777C5F812}"/>
            </c:ext>
          </c:extLst>
        </c:ser>
        <c:dLbls>
          <c:showLegendKey val="0"/>
          <c:showVal val="0"/>
          <c:showCatName val="0"/>
          <c:showSerName val="0"/>
          <c:showPercent val="0"/>
          <c:showBubbleSize val="0"/>
        </c:dLbls>
        <c:gapWidth val="150"/>
        <c:axId val="297968536"/>
        <c:axId val="29796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0.11</c:v>
                </c:pt>
                <c:pt idx="2">
                  <c:v>0.05</c:v>
                </c:pt>
                <c:pt idx="3">
                  <c:v>0.04</c:v>
                </c:pt>
                <c:pt idx="4">
                  <c:v>7.0000000000000007E-2</c:v>
                </c:pt>
              </c:numCache>
            </c:numRef>
          </c:val>
          <c:smooth val="0"/>
          <c:extLst>
            <c:ext xmlns:c16="http://schemas.microsoft.com/office/drawing/2014/chart" uri="{C3380CC4-5D6E-409C-BE32-E72D297353CC}">
              <c16:uniqueId val="{00000001-783F-476A-BEEE-985777C5F812}"/>
            </c:ext>
          </c:extLst>
        </c:ser>
        <c:dLbls>
          <c:showLegendKey val="0"/>
          <c:showVal val="0"/>
          <c:showCatName val="0"/>
          <c:showSerName val="0"/>
          <c:showPercent val="0"/>
          <c:showBubbleSize val="0"/>
        </c:dLbls>
        <c:marker val="1"/>
        <c:smooth val="0"/>
        <c:axId val="297968536"/>
        <c:axId val="297968928"/>
      </c:lineChart>
      <c:dateAx>
        <c:axId val="297968536"/>
        <c:scaling>
          <c:orientation val="minMax"/>
        </c:scaling>
        <c:delete val="1"/>
        <c:axPos val="b"/>
        <c:numFmt formatCode="ge" sourceLinked="1"/>
        <c:majorTickMark val="none"/>
        <c:minorTickMark val="none"/>
        <c:tickLblPos val="none"/>
        <c:crossAx val="297968928"/>
        <c:crosses val="autoZero"/>
        <c:auto val="1"/>
        <c:lblOffset val="100"/>
        <c:baseTimeUnit val="years"/>
      </c:dateAx>
      <c:valAx>
        <c:axId val="29796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96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44.35</c:v>
                </c:pt>
                <c:pt idx="1">
                  <c:v>46.36</c:v>
                </c:pt>
                <c:pt idx="2">
                  <c:v>47.14</c:v>
                </c:pt>
                <c:pt idx="3">
                  <c:v>46.6</c:v>
                </c:pt>
                <c:pt idx="4">
                  <c:v>52.38</c:v>
                </c:pt>
              </c:numCache>
            </c:numRef>
          </c:val>
          <c:extLst>
            <c:ext xmlns:c16="http://schemas.microsoft.com/office/drawing/2014/chart" uri="{C3380CC4-5D6E-409C-BE32-E72D297353CC}">
              <c16:uniqueId val="{00000000-64A4-4AA1-88CA-04F652F3A233}"/>
            </c:ext>
          </c:extLst>
        </c:ser>
        <c:dLbls>
          <c:showLegendKey val="0"/>
          <c:showVal val="0"/>
          <c:showCatName val="0"/>
          <c:showSerName val="0"/>
          <c:showPercent val="0"/>
          <c:showBubbleSize val="0"/>
        </c:dLbls>
        <c:gapWidth val="150"/>
        <c:axId val="300660152"/>
        <c:axId val="30066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42.31</c:v>
                </c:pt>
                <c:pt idx="2">
                  <c:v>43.65</c:v>
                </c:pt>
                <c:pt idx="3">
                  <c:v>43.58</c:v>
                </c:pt>
                <c:pt idx="4">
                  <c:v>41.35</c:v>
                </c:pt>
              </c:numCache>
            </c:numRef>
          </c:val>
          <c:smooth val="0"/>
          <c:extLst>
            <c:ext xmlns:c16="http://schemas.microsoft.com/office/drawing/2014/chart" uri="{C3380CC4-5D6E-409C-BE32-E72D297353CC}">
              <c16:uniqueId val="{00000001-64A4-4AA1-88CA-04F652F3A233}"/>
            </c:ext>
          </c:extLst>
        </c:ser>
        <c:dLbls>
          <c:showLegendKey val="0"/>
          <c:showVal val="0"/>
          <c:showCatName val="0"/>
          <c:showSerName val="0"/>
          <c:showPercent val="0"/>
          <c:showBubbleSize val="0"/>
        </c:dLbls>
        <c:marker val="1"/>
        <c:smooth val="0"/>
        <c:axId val="300660152"/>
        <c:axId val="300660544"/>
      </c:lineChart>
      <c:dateAx>
        <c:axId val="300660152"/>
        <c:scaling>
          <c:orientation val="minMax"/>
        </c:scaling>
        <c:delete val="1"/>
        <c:axPos val="b"/>
        <c:numFmt formatCode="ge" sourceLinked="1"/>
        <c:majorTickMark val="none"/>
        <c:minorTickMark val="none"/>
        <c:tickLblPos val="none"/>
        <c:crossAx val="300660544"/>
        <c:crosses val="autoZero"/>
        <c:auto val="1"/>
        <c:lblOffset val="100"/>
        <c:baseTimeUnit val="years"/>
      </c:dateAx>
      <c:valAx>
        <c:axId val="30066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660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72.66</c:v>
                </c:pt>
                <c:pt idx="1">
                  <c:v>72.45</c:v>
                </c:pt>
                <c:pt idx="2">
                  <c:v>73.28</c:v>
                </c:pt>
                <c:pt idx="3">
                  <c:v>75.41</c:v>
                </c:pt>
                <c:pt idx="4">
                  <c:v>75.52</c:v>
                </c:pt>
              </c:numCache>
            </c:numRef>
          </c:val>
          <c:extLst>
            <c:ext xmlns:c16="http://schemas.microsoft.com/office/drawing/2014/chart" uri="{C3380CC4-5D6E-409C-BE32-E72D297353CC}">
              <c16:uniqueId val="{00000000-6300-415B-9CDF-E053FD1F911D}"/>
            </c:ext>
          </c:extLst>
        </c:ser>
        <c:dLbls>
          <c:showLegendKey val="0"/>
          <c:showVal val="0"/>
          <c:showCatName val="0"/>
          <c:showSerName val="0"/>
          <c:showPercent val="0"/>
          <c:showBubbleSize val="0"/>
        </c:dLbls>
        <c:gapWidth val="150"/>
        <c:axId val="300661720"/>
        <c:axId val="30066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81.3</c:v>
                </c:pt>
                <c:pt idx="2">
                  <c:v>82.2</c:v>
                </c:pt>
                <c:pt idx="3">
                  <c:v>82.35</c:v>
                </c:pt>
                <c:pt idx="4">
                  <c:v>82.9</c:v>
                </c:pt>
              </c:numCache>
            </c:numRef>
          </c:val>
          <c:smooth val="0"/>
          <c:extLst>
            <c:ext xmlns:c16="http://schemas.microsoft.com/office/drawing/2014/chart" uri="{C3380CC4-5D6E-409C-BE32-E72D297353CC}">
              <c16:uniqueId val="{00000001-6300-415B-9CDF-E053FD1F911D}"/>
            </c:ext>
          </c:extLst>
        </c:ser>
        <c:dLbls>
          <c:showLegendKey val="0"/>
          <c:showVal val="0"/>
          <c:showCatName val="0"/>
          <c:showSerName val="0"/>
          <c:showPercent val="0"/>
          <c:showBubbleSize val="0"/>
        </c:dLbls>
        <c:marker val="1"/>
        <c:smooth val="0"/>
        <c:axId val="300661720"/>
        <c:axId val="300662112"/>
      </c:lineChart>
      <c:dateAx>
        <c:axId val="300661720"/>
        <c:scaling>
          <c:orientation val="minMax"/>
        </c:scaling>
        <c:delete val="1"/>
        <c:axPos val="b"/>
        <c:numFmt formatCode="ge" sourceLinked="1"/>
        <c:majorTickMark val="none"/>
        <c:minorTickMark val="none"/>
        <c:tickLblPos val="none"/>
        <c:crossAx val="300662112"/>
        <c:crosses val="autoZero"/>
        <c:auto val="1"/>
        <c:lblOffset val="100"/>
        <c:baseTimeUnit val="years"/>
      </c:dateAx>
      <c:valAx>
        <c:axId val="30066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66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48.5</c:v>
                </c:pt>
                <c:pt idx="1">
                  <c:v>50.13</c:v>
                </c:pt>
                <c:pt idx="2">
                  <c:v>46.75</c:v>
                </c:pt>
                <c:pt idx="3">
                  <c:v>45.24</c:v>
                </c:pt>
                <c:pt idx="4">
                  <c:v>41.89</c:v>
                </c:pt>
              </c:numCache>
            </c:numRef>
          </c:val>
          <c:extLst>
            <c:ext xmlns:c16="http://schemas.microsoft.com/office/drawing/2014/chart" uri="{C3380CC4-5D6E-409C-BE32-E72D297353CC}">
              <c16:uniqueId val="{00000000-DC21-4B6D-BCEF-93B19D362359}"/>
            </c:ext>
          </c:extLst>
        </c:ser>
        <c:dLbls>
          <c:showLegendKey val="0"/>
          <c:showVal val="0"/>
          <c:showCatName val="0"/>
          <c:showSerName val="0"/>
          <c:showPercent val="0"/>
          <c:showBubbleSize val="0"/>
        </c:dLbls>
        <c:gapWidth val="150"/>
        <c:axId val="297475216"/>
        <c:axId val="297475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21-4B6D-BCEF-93B19D362359}"/>
            </c:ext>
          </c:extLst>
        </c:ser>
        <c:dLbls>
          <c:showLegendKey val="0"/>
          <c:showVal val="0"/>
          <c:showCatName val="0"/>
          <c:showSerName val="0"/>
          <c:showPercent val="0"/>
          <c:showBubbleSize val="0"/>
        </c:dLbls>
        <c:marker val="1"/>
        <c:smooth val="0"/>
        <c:axId val="297475216"/>
        <c:axId val="297475608"/>
      </c:lineChart>
      <c:dateAx>
        <c:axId val="297475216"/>
        <c:scaling>
          <c:orientation val="minMax"/>
        </c:scaling>
        <c:delete val="1"/>
        <c:axPos val="b"/>
        <c:numFmt formatCode="ge" sourceLinked="1"/>
        <c:majorTickMark val="none"/>
        <c:minorTickMark val="none"/>
        <c:tickLblPos val="none"/>
        <c:crossAx val="297475608"/>
        <c:crosses val="autoZero"/>
        <c:auto val="1"/>
        <c:lblOffset val="100"/>
        <c:baseTimeUnit val="years"/>
      </c:dateAx>
      <c:valAx>
        <c:axId val="297475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47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4E-4619-8A45-7498F3CD5082}"/>
            </c:ext>
          </c:extLst>
        </c:ser>
        <c:dLbls>
          <c:showLegendKey val="0"/>
          <c:showVal val="0"/>
          <c:showCatName val="0"/>
          <c:showSerName val="0"/>
          <c:showPercent val="0"/>
          <c:showBubbleSize val="0"/>
        </c:dLbls>
        <c:gapWidth val="150"/>
        <c:axId val="299214144"/>
        <c:axId val="299214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4E-4619-8A45-7498F3CD5082}"/>
            </c:ext>
          </c:extLst>
        </c:ser>
        <c:dLbls>
          <c:showLegendKey val="0"/>
          <c:showVal val="0"/>
          <c:showCatName val="0"/>
          <c:showSerName val="0"/>
          <c:showPercent val="0"/>
          <c:showBubbleSize val="0"/>
        </c:dLbls>
        <c:marker val="1"/>
        <c:smooth val="0"/>
        <c:axId val="299214144"/>
        <c:axId val="299214536"/>
      </c:lineChart>
      <c:dateAx>
        <c:axId val="299214144"/>
        <c:scaling>
          <c:orientation val="minMax"/>
        </c:scaling>
        <c:delete val="1"/>
        <c:axPos val="b"/>
        <c:numFmt formatCode="ge" sourceLinked="1"/>
        <c:majorTickMark val="none"/>
        <c:minorTickMark val="none"/>
        <c:tickLblPos val="none"/>
        <c:crossAx val="299214536"/>
        <c:crosses val="autoZero"/>
        <c:auto val="1"/>
        <c:lblOffset val="100"/>
        <c:baseTimeUnit val="years"/>
      </c:dateAx>
      <c:valAx>
        <c:axId val="299214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21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A9-4B6A-BF40-567C019B607C}"/>
            </c:ext>
          </c:extLst>
        </c:ser>
        <c:dLbls>
          <c:showLegendKey val="0"/>
          <c:showVal val="0"/>
          <c:showCatName val="0"/>
          <c:showSerName val="0"/>
          <c:showPercent val="0"/>
          <c:showBubbleSize val="0"/>
        </c:dLbls>
        <c:gapWidth val="150"/>
        <c:axId val="300835616"/>
        <c:axId val="300836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A9-4B6A-BF40-567C019B607C}"/>
            </c:ext>
          </c:extLst>
        </c:ser>
        <c:dLbls>
          <c:showLegendKey val="0"/>
          <c:showVal val="0"/>
          <c:showCatName val="0"/>
          <c:showSerName val="0"/>
          <c:showPercent val="0"/>
          <c:showBubbleSize val="0"/>
        </c:dLbls>
        <c:marker val="1"/>
        <c:smooth val="0"/>
        <c:axId val="300835616"/>
        <c:axId val="300836008"/>
      </c:lineChart>
      <c:dateAx>
        <c:axId val="300835616"/>
        <c:scaling>
          <c:orientation val="minMax"/>
        </c:scaling>
        <c:delete val="1"/>
        <c:axPos val="b"/>
        <c:numFmt formatCode="ge" sourceLinked="1"/>
        <c:majorTickMark val="none"/>
        <c:minorTickMark val="none"/>
        <c:tickLblPos val="none"/>
        <c:crossAx val="300836008"/>
        <c:crosses val="autoZero"/>
        <c:auto val="1"/>
        <c:lblOffset val="100"/>
        <c:baseTimeUnit val="years"/>
      </c:dateAx>
      <c:valAx>
        <c:axId val="30083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83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5A-4570-8F3C-2C0CEF5C6D37}"/>
            </c:ext>
          </c:extLst>
        </c:ser>
        <c:dLbls>
          <c:showLegendKey val="0"/>
          <c:showVal val="0"/>
          <c:showCatName val="0"/>
          <c:showSerName val="0"/>
          <c:showPercent val="0"/>
          <c:showBubbleSize val="0"/>
        </c:dLbls>
        <c:gapWidth val="150"/>
        <c:axId val="300838752"/>
        <c:axId val="300839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5A-4570-8F3C-2C0CEF5C6D37}"/>
            </c:ext>
          </c:extLst>
        </c:ser>
        <c:dLbls>
          <c:showLegendKey val="0"/>
          <c:showVal val="0"/>
          <c:showCatName val="0"/>
          <c:showSerName val="0"/>
          <c:showPercent val="0"/>
          <c:showBubbleSize val="0"/>
        </c:dLbls>
        <c:marker val="1"/>
        <c:smooth val="0"/>
        <c:axId val="300838752"/>
        <c:axId val="300839144"/>
      </c:lineChart>
      <c:dateAx>
        <c:axId val="300838752"/>
        <c:scaling>
          <c:orientation val="minMax"/>
        </c:scaling>
        <c:delete val="1"/>
        <c:axPos val="b"/>
        <c:numFmt formatCode="ge" sourceLinked="1"/>
        <c:majorTickMark val="none"/>
        <c:minorTickMark val="none"/>
        <c:tickLblPos val="none"/>
        <c:crossAx val="300839144"/>
        <c:crosses val="autoZero"/>
        <c:auto val="1"/>
        <c:lblOffset val="100"/>
        <c:baseTimeUnit val="years"/>
      </c:dateAx>
      <c:valAx>
        <c:axId val="300839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83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44-48F1-8974-E415F7C60025}"/>
            </c:ext>
          </c:extLst>
        </c:ser>
        <c:dLbls>
          <c:showLegendKey val="0"/>
          <c:showVal val="0"/>
          <c:showCatName val="0"/>
          <c:showSerName val="0"/>
          <c:showPercent val="0"/>
          <c:showBubbleSize val="0"/>
        </c:dLbls>
        <c:gapWidth val="150"/>
        <c:axId val="300873656"/>
        <c:axId val="30087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44-48F1-8974-E415F7C60025}"/>
            </c:ext>
          </c:extLst>
        </c:ser>
        <c:dLbls>
          <c:showLegendKey val="0"/>
          <c:showVal val="0"/>
          <c:showCatName val="0"/>
          <c:showSerName val="0"/>
          <c:showPercent val="0"/>
          <c:showBubbleSize val="0"/>
        </c:dLbls>
        <c:marker val="1"/>
        <c:smooth val="0"/>
        <c:axId val="300873656"/>
        <c:axId val="300874048"/>
      </c:lineChart>
      <c:dateAx>
        <c:axId val="300873656"/>
        <c:scaling>
          <c:orientation val="minMax"/>
        </c:scaling>
        <c:delete val="1"/>
        <c:axPos val="b"/>
        <c:numFmt formatCode="ge" sourceLinked="1"/>
        <c:majorTickMark val="none"/>
        <c:minorTickMark val="none"/>
        <c:tickLblPos val="none"/>
        <c:crossAx val="300874048"/>
        <c:crosses val="autoZero"/>
        <c:auto val="1"/>
        <c:lblOffset val="100"/>
        <c:baseTimeUnit val="years"/>
      </c:dateAx>
      <c:valAx>
        <c:axId val="30087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873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6217.86</c:v>
                </c:pt>
                <c:pt idx="1">
                  <c:v>6211.37</c:v>
                </c:pt>
                <c:pt idx="2">
                  <c:v>5675.56</c:v>
                </c:pt>
                <c:pt idx="3">
                  <c:v>5758.1</c:v>
                </c:pt>
                <c:pt idx="4">
                  <c:v>7037.23</c:v>
                </c:pt>
              </c:numCache>
            </c:numRef>
          </c:val>
          <c:extLst>
            <c:ext xmlns:c16="http://schemas.microsoft.com/office/drawing/2014/chart" uri="{C3380CC4-5D6E-409C-BE32-E72D297353CC}">
              <c16:uniqueId val="{00000000-4A68-4E8A-829B-C5D853CEDB0A}"/>
            </c:ext>
          </c:extLst>
        </c:ser>
        <c:dLbls>
          <c:showLegendKey val="0"/>
          <c:showVal val="0"/>
          <c:showCatName val="0"/>
          <c:showSerName val="0"/>
          <c:showPercent val="0"/>
          <c:showBubbleSize val="0"/>
        </c:dLbls>
        <c:gapWidth val="150"/>
        <c:axId val="300838360"/>
        <c:axId val="30083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1622.51</c:v>
                </c:pt>
                <c:pt idx="2">
                  <c:v>1569.13</c:v>
                </c:pt>
                <c:pt idx="3">
                  <c:v>1436</c:v>
                </c:pt>
                <c:pt idx="4">
                  <c:v>1434.89</c:v>
                </c:pt>
              </c:numCache>
            </c:numRef>
          </c:val>
          <c:smooth val="0"/>
          <c:extLst>
            <c:ext xmlns:c16="http://schemas.microsoft.com/office/drawing/2014/chart" uri="{C3380CC4-5D6E-409C-BE32-E72D297353CC}">
              <c16:uniqueId val="{00000001-4A68-4E8A-829B-C5D853CEDB0A}"/>
            </c:ext>
          </c:extLst>
        </c:ser>
        <c:dLbls>
          <c:showLegendKey val="0"/>
          <c:showVal val="0"/>
          <c:showCatName val="0"/>
          <c:showSerName val="0"/>
          <c:showPercent val="0"/>
          <c:showBubbleSize val="0"/>
        </c:dLbls>
        <c:marker val="1"/>
        <c:smooth val="0"/>
        <c:axId val="300838360"/>
        <c:axId val="300837968"/>
      </c:lineChart>
      <c:dateAx>
        <c:axId val="300838360"/>
        <c:scaling>
          <c:orientation val="minMax"/>
        </c:scaling>
        <c:delete val="1"/>
        <c:axPos val="b"/>
        <c:numFmt formatCode="ge" sourceLinked="1"/>
        <c:majorTickMark val="none"/>
        <c:minorTickMark val="none"/>
        <c:tickLblPos val="none"/>
        <c:crossAx val="300837968"/>
        <c:crosses val="autoZero"/>
        <c:auto val="1"/>
        <c:lblOffset val="100"/>
        <c:baseTimeUnit val="years"/>
      </c:dateAx>
      <c:valAx>
        <c:axId val="30083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838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25.04</c:v>
                </c:pt>
                <c:pt idx="1">
                  <c:v>23.71</c:v>
                </c:pt>
                <c:pt idx="2">
                  <c:v>24.36</c:v>
                </c:pt>
                <c:pt idx="3">
                  <c:v>22.57</c:v>
                </c:pt>
                <c:pt idx="4">
                  <c:v>23.91</c:v>
                </c:pt>
              </c:numCache>
            </c:numRef>
          </c:val>
          <c:extLst>
            <c:ext xmlns:c16="http://schemas.microsoft.com/office/drawing/2014/chart" uri="{C3380CC4-5D6E-409C-BE32-E72D297353CC}">
              <c16:uniqueId val="{00000000-5DE7-46D1-A30B-F92640EDBB48}"/>
            </c:ext>
          </c:extLst>
        </c:ser>
        <c:dLbls>
          <c:showLegendKey val="0"/>
          <c:showVal val="0"/>
          <c:showCatName val="0"/>
          <c:showSerName val="0"/>
          <c:showPercent val="0"/>
          <c:showBubbleSize val="0"/>
        </c:dLbls>
        <c:gapWidth val="150"/>
        <c:axId val="300873264"/>
        <c:axId val="300875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62.83</c:v>
                </c:pt>
                <c:pt idx="2">
                  <c:v>64.63</c:v>
                </c:pt>
                <c:pt idx="3">
                  <c:v>66.56</c:v>
                </c:pt>
                <c:pt idx="4">
                  <c:v>66.22</c:v>
                </c:pt>
              </c:numCache>
            </c:numRef>
          </c:val>
          <c:smooth val="0"/>
          <c:extLst>
            <c:ext xmlns:c16="http://schemas.microsoft.com/office/drawing/2014/chart" uri="{C3380CC4-5D6E-409C-BE32-E72D297353CC}">
              <c16:uniqueId val="{00000001-5DE7-46D1-A30B-F92640EDBB48}"/>
            </c:ext>
          </c:extLst>
        </c:ser>
        <c:dLbls>
          <c:showLegendKey val="0"/>
          <c:showVal val="0"/>
          <c:showCatName val="0"/>
          <c:showSerName val="0"/>
          <c:showPercent val="0"/>
          <c:showBubbleSize val="0"/>
        </c:dLbls>
        <c:marker val="1"/>
        <c:smooth val="0"/>
        <c:axId val="300873264"/>
        <c:axId val="300875224"/>
      </c:lineChart>
      <c:dateAx>
        <c:axId val="300873264"/>
        <c:scaling>
          <c:orientation val="minMax"/>
        </c:scaling>
        <c:delete val="1"/>
        <c:axPos val="b"/>
        <c:numFmt formatCode="ge" sourceLinked="1"/>
        <c:majorTickMark val="none"/>
        <c:minorTickMark val="none"/>
        <c:tickLblPos val="none"/>
        <c:crossAx val="300875224"/>
        <c:crosses val="autoZero"/>
        <c:auto val="1"/>
        <c:lblOffset val="100"/>
        <c:baseTimeUnit val="years"/>
      </c:dateAx>
      <c:valAx>
        <c:axId val="30087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87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622.79</c:v>
                </c:pt>
                <c:pt idx="1">
                  <c:v>616.96</c:v>
                </c:pt>
                <c:pt idx="2">
                  <c:v>635.05999999999995</c:v>
                </c:pt>
                <c:pt idx="3">
                  <c:v>672.76</c:v>
                </c:pt>
                <c:pt idx="4">
                  <c:v>672.84</c:v>
                </c:pt>
              </c:numCache>
            </c:numRef>
          </c:val>
          <c:extLst>
            <c:ext xmlns:c16="http://schemas.microsoft.com/office/drawing/2014/chart" uri="{C3380CC4-5D6E-409C-BE32-E72D297353CC}">
              <c16:uniqueId val="{00000000-7238-49F3-B527-6E0B015FC4C2}"/>
            </c:ext>
          </c:extLst>
        </c:ser>
        <c:dLbls>
          <c:showLegendKey val="0"/>
          <c:showVal val="0"/>
          <c:showCatName val="0"/>
          <c:showSerName val="0"/>
          <c:showPercent val="0"/>
          <c:showBubbleSize val="0"/>
        </c:dLbls>
        <c:gapWidth val="150"/>
        <c:axId val="300658584"/>
        <c:axId val="30065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250.43</c:v>
                </c:pt>
                <c:pt idx="2">
                  <c:v>245.75</c:v>
                </c:pt>
                <c:pt idx="3">
                  <c:v>244.29</c:v>
                </c:pt>
                <c:pt idx="4">
                  <c:v>246.72</c:v>
                </c:pt>
              </c:numCache>
            </c:numRef>
          </c:val>
          <c:smooth val="0"/>
          <c:extLst>
            <c:ext xmlns:c16="http://schemas.microsoft.com/office/drawing/2014/chart" uri="{C3380CC4-5D6E-409C-BE32-E72D297353CC}">
              <c16:uniqueId val="{00000001-7238-49F3-B527-6E0B015FC4C2}"/>
            </c:ext>
          </c:extLst>
        </c:ser>
        <c:dLbls>
          <c:showLegendKey val="0"/>
          <c:showVal val="0"/>
          <c:showCatName val="0"/>
          <c:showSerName val="0"/>
          <c:showPercent val="0"/>
          <c:showBubbleSize val="0"/>
        </c:dLbls>
        <c:marker val="1"/>
        <c:smooth val="0"/>
        <c:axId val="300658584"/>
        <c:axId val="300658976"/>
      </c:lineChart>
      <c:dateAx>
        <c:axId val="300658584"/>
        <c:scaling>
          <c:orientation val="minMax"/>
        </c:scaling>
        <c:delete val="1"/>
        <c:axPos val="b"/>
        <c:numFmt formatCode="ge" sourceLinked="1"/>
        <c:majorTickMark val="none"/>
        <c:minorTickMark val="none"/>
        <c:tickLblPos val="none"/>
        <c:crossAx val="300658976"/>
        <c:crosses val="autoZero"/>
        <c:auto val="1"/>
        <c:lblOffset val="100"/>
        <c:baseTimeUnit val="years"/>
      </c:dateAx>
      <c:valAx>
        <c:axId val="30065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658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千葉県　長生村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14705</v>
      </c>
      <c r="AM8" s="64"/>
      <c r="AN8" s="64"/>
      <c r="AO8" s="64"/>
      <c r="AP8" s="64"/>
      <c r="AQ8" s="64"/>
      <c r="AR8" s="64"/>
      <c r="AS8" s="64"/>
      <c r="AT8" s="63">
        <f>データ!S6</f>
        <v>28.29</v>
      </c>
      <c r="AU8" s="63"/>
      <c r="AV8" s="63"/>
      <c r="AW8" s="63"/>
      <c r="AX8" s="63"/>
      <c r="AY8" s="63"/>
      <c r="AZ8" s="63"/>
      <c r="BA8" s="63"/>
      <c r="BB8" s="63">
        <f>データ!T6</f>
        <v>519.79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34.479999999999997</v>
      </c>
      <c r="Q10" s="63"/>
      <c r="R10" s="63"/>
      <c r="S10" s="63"/>
      <c r="T10" s="63"/>
      <c r="U10" s="63"/>
      <c r="V10" s="63"/>
      <c r="W10" s="63">
        <f>データ!P6</f>
        <v>63.58</v>
      </c>
      <c r="X10" s="63"/>
      <c r="Y10" s="63"/>
      <c r="Z10" s="63"/>
      <c r="AA10" s="63"/>
      <c r="AB10" s="63"/>
      <c r="AC10" s="63"/>
      <c r="AD10" s="64">
        <f>データ!Q6</f>
        <v>2310</v>
      </c>
      <c r="AE10" s="64"/>
      <c r="AF10" s="64"/>
      <c r="AG10" s="64"/>
      <c r="AH10" s="64"/>
      <c r="AI10" s="64"/>
      <c r="AJ10" s="64"/>
      <c r="AK10" s="2"/>
      <c r="AL10" s="64">
        <f>データ!U6</f>
        <v>5062</v>
      </c>
      <c r="AM10" s="64"/>
      <c r="AN10" s="64"/>
      <c r="AO10" s="64"/>
      <c r="AP10" s="64"/>
      <c r="AQ10" s="64"/>
      <c r="AR10" s="64"/>
      <c r="AS10" s="64"/>
      <c r="AT10" s="63">
        <f>データ!V6</f>
        <v>2.78</v>
      </c>
      <c r="AU10" s="63"/>
      <c r="AV10" s="63"/>
      <c r="AW10" s="63"/>
      <c r="AX10" s="63"/>
      <c r="AY10" s="63"/>
      <c r="AZ10" s="63"/>
      <c r="BA10" s="63"/>
      <c r="BB10" s="63">
        <f>データ!W6</f>
        <v>1820.86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124231</v>
      </c>
      <c r="D6" s="31">
        <f t="shared" si="3"/>
        <v>47</v>
      </c>
      <c r="E6" s="31">
        <f t="shared" si="3"/>
        <v>17</v>
      </c>
      <c r="F6" s="31">
        <f t="shared" si="3"/>
        <v>4</v>
      </c>
      <c r="G6" s="31">
        <f t="shared" si="3"/>
        <v>0</v>
      </c>
      <c r="H6" s="31" t="str">
        <f t="shared" si="3"/>
        <v>千葉県　長生村</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34.479999999999997</v>
      </c>
      <c r="P6" s="32">
        <f t="shared" si="3"/>
        <v>63.58</v>
      </c>
      <c r="Q6" s="32">
        <f t="shared" si="3"/>
        <v>2310</v>
      </c>
      <c r="R6" s="32">
        <f t="shared" si="3"/>
        <v>14705</v>
      </c>
      <c r="S6" s="32">
        <f t="shared" si="3"/>
        <v>28.29</v>
      </c>
      <c r="T6" s="32">
        <f t="shared" si="3"/>
        <v>519.79</v>
      </c>
      <c r="U6" s="32">
        <f t="shared" si="3"/>
        <v>5062</v>
      </c>
      <c r="V6" s="32">
        <f t="shared" si="3"/>
        <v>2.78</v>
      </c>
      <c r="W6" s="32">
        <f t="shared" si="3"/>
        <v>1820.86</v>
      </c>
      <c r="X6" s="33">
        <f>IF(X7="",NA(),X7)</f>
        <v>48.5</v>
      </c>
      <c r="Y6" s="33">
        <f t="shared" ref="Y6:AG6" si="4">IF(Y7="",NA(),Y7)</f>
        <v>50.13</v>
      </c>
      <c r="Z6" s="33">
        <f t="shared" si="4"/>
        <v>46.75</v>
      </c>
      <c r="AA6" s="33">
        <f t="shared" si="4"/>
        <v>45.24</v>
      </c>
      <c r="AB6" s="33">
        <f t="shared" si="4"/>
        <v>41.89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6217.86</v>
      </c>
      <c r="BF6" s="33">
        <f t="shared" ref="BF6:BN6" si="7">IF(BF7="",NA(),BF7)</f>
        <v>6211.37</v>
      </c>
      <c r="BG6" s="33">
        <f t="shared" si="7"/>
        <v>5675.56</v>
      </c>
      <c r="BH6" s="33">
        <f t="shared" si="7"/>
        <v>5758.1</v>
      </c>
      <c r="BI6" s="33">
        <f t="shared" si="7"/>
        <v>7037.23</v>
      </c>
      <c r="BJ6" s="33">
        <f t="shared" si="7"/>
        <v>1835.56</v>
      </c>
      <c r="BK6" s="33">
        <f t="shared" si="7"/>
        <v>1622.51</v>
      </c>
      <c r="BL6" s="33">
        <f t="shared" si="7"/>
        <v>1569.13</v>
      </c>
      <c r="BM6" s="33">
        <f t="shared" si="7"/>
        <v>1436</v>
      </c>
      <c r="BN6" s="33">
        <f t="shared" si="7"/>
        <v>1434.89</v>
      </c>
      <c r="BO6" s="32" t="str">
        <f>IF(BO7="","",IF(BO7="-","【-】","【"&amp;SUBSTITUTE(TEXT(BO7,"#,##0.00"),"-","△")&amp;"】"))</f>
        <v>【1,457.06】</v>
      </c>
      <c r="BP6" s="33">
        <f>IF(BP7="",NA(),BP7)</f>
        <v>25.04</v>
      </c>
      <c r="BQ6" s="33">
        <f t="shared" ref="BQ6:BY6" si="8">IF(BQ7="",NA(),BQ7)</f>
        <v>23.71</v>
      </c>
      <c r="BR6" s="33">
        <f t="shared" si="8"/>
        <v>24.36</v>
      </c>
      <c r="BS6" s="33">
        <f t="shared" si="8"/>
        <v>22.57</v>
      </c>
      <c r="BT6" s="33">
        <f t="shared" si="8"/>
        <v>23.91</v>
      </c>
      <c r="BU6" s="33">
        <f t="shared" si="8"/>
        <v>52.89</v>
      </c>
      <c r="BV6" s="33">
        <f t="shared" si="8"/>
        <v>62.83</v>
      </c>
      <c r="BW6" s="33">
        <f t="shared" si="8"/>
        <v>64.63</v>
      </c>
      <c r="BX6" s="33">
        <f t="shared" si="8"/>
        <v>66.56</v>
      </c>
      <c r="BY6" s="33">
        <f t="shared" si="8"/>
        <v>66.22</v>
      </c>
      <c r="BZ6" s="32" t="str">
        <f>IF(BZ7="","",IF(BZ7="-","【-】","【"&amp;SUBSTITUTE(TEXT(BZ7,"#,##0.00"),"-","△")&amp;"】"))</f>
        <v>【64.73】</v>
      </c>
      <c r="CA6" s="33">
        <f>IF(CA7="",NA(),CA7)</f>
        <v>622.79</v>
      </c>
      <c r="CB6" s="33">
        <f t="shared" ref="CB6:CJ6" si="9">IF(CB7="",NA(),CB7)</f>
        <v>616.96</v>
      </c>
      <c r="CC6" s="33">
        <f t="shared" si="9"/>
        <v>635.05999999999995</v>
      </c>
      <c r="CD6" s="33">
        <f t="shared" si="9"/>
        <v>672.76</v>
      </c>
      <c r="CE6" s="33">
        <f t="shared" si="9"/>
        <v>672.84</v>
      </c>
      <c r="CF6" s="33">
        <f t="shared" si="9"/>
        <v>300.52</v>
      </c>
      <c r="CG6" s="33">
        <f t="shared" si="9"/>
        <v>250.43</v>
      </c>
      <c r="CH6" s="33">
        <f t="shared" si="9"/>
        <v>245.75</v>
      </c>
      <c r="CI6" s="33">
        <f t="shared" si="9"/>
        <v>244.29</v>
      </c>
      <c r="CJ6" s="33">
        <f t="shared" si="9"/>
        <v>246.72</v>
      </c>
      <c r="CK6" s="32" t="str">
        <f>IF(CK7="","",IF(CK7="-","【-】","【"&amp;SUBSTITUTE(TEXT(CK7,"#,##0.00"),"-","△")&amp;"】"))</f>
        <v>【250.25】</v>
      </c>
      <c r="CL6" s="33">
        <f>IF(CL7="",NA(),CL7)</f>
        <v>44.35</v>
      </c>
      <c r="CM6" s="33">
        <f t="shared" ref="CM6:CU6" si="10">IF(CM7="",NA(),CM7)</f>
        <v>46.36</v>
      </c>
      <c r="CN6" s="33">
        <f t="shared" si="10"/>
        <v>47.14</v>
      </c>
      <c r="CO6" s="33">
        <f t="shared" si="10"/>
        <v>46.6</v>
      </c>
      <c r="CP6" s="33">
        <f t="shared" si="10"/>
        <v>52.38</v>
      </c>
      <c r="CQ6" s="33">
        <f t="shared" si="10"/>
        <v>36.799999999999997</v>
      </c>
      <c r="CR6" s="33">
        <f t="shared" si="10"/>
        <v>42.31</v>
      </c>
      <c r="CS6" s="33">
        <f t="shared" si="10"/>
        <v>43.65</v>
      </c>
      <c r="CT6" s="33">
        <f t="shared" si="10"/>
        <v>43.58</v>
      </c>
      <c r="CU6" s="33">
        <f t="shared" si="10"/>
        <v>41.35</v>
      </c>
      <c r="CV6" s="32" t="str">
        <f>IF(CV7="","",IF(CV7="-","【-】","【"&amp;SUBSTITUTE(TEXT(CV7,"#,##0.00"),"-","△")&amp;"】"))</f>
        <v>【40.31】</v>
      </c>
      <c r="CW6" s="33">
        <f>IF(CW7="",NA(),CW7)</f>
        <v>72.66</v>
      </c>
      <c r="CX6" s="33">
        <f t="shared" ref="CX6:DF6" si="11">IF(CX7="",NA(),CX7)</f>
        <v>72.45</v>
      </c>
      <c r="CY6" s="33">
        <f t="shared" si="11"/>
        <v>73.28</v>
      </c>
      <c r="CZ6" s="33">
        <f t="shared" si="11"/>
        <v>75.41</v>
      </c>
      <c r="DA6" s="33">
        <f t="shared" si="11"/>
        <v>75.52</v>
      </c>
      <c r="DB6" s="33">
        <f t="shared" si="11"/>
        <v>71.62</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0.11</v>
      </c>
      <c r="EK6" s="33">
        <f t="shared" si="14"/>
        <v>0.05</v>
      </c>
      <c r="EL6" s="33">
        <f t="shared" si="14"/>
        <v>0.04</v>
      </c>
      <c r="EM6" s="33">
        <f t="shared" si="14"/>
        <v>7.0000000000000007E-2</v>
      </c>
      <c r="EN6" s="32" t="str">
        <f>IF(EN7="","",IF(EN7="-","【-】","【"&amp;SUBSTITUTE(TEXT(EN7,"#,##0.00"),"-","△")&amp;"】"))</f>
        <v>【0.10】</v>
      </c>
    </row>
    <row r="7" spans="1:144" s="34" customFormat="1" x14ac:dyDescent="0.15">
      <c r="A7" s="26"/>
      <c r="B7" s="35">
        <v>2015</v>
      </c>
      <c r="C7" s="35">
        <v>124231</v>
      </c>
      <c r="D7" s="35">
        <v>47</v>
      </c>
      <c r="E7" s="35">
        <v>17</v>
      </c>
      <c r="F7" s="35">
        <v>4</v>
      </c>
      <c r="G7" s="35">
        <v>0</v>
      </c>
      <c r="H7" s="35" t="s">
        <v>96</v>
      </c>
      <c r="I7" s="35" t="s">
        <v>97</v>
      </c>
      <c r="J7" s="35" t="s">
        <v>98</v>
      </c>
      <c r="K7" s="35" t="s">
        <v>99</v>
      </c>
      <c r="L7" s="35" t="s">
        <v>100</v>
      </c>
      <c r="M7" s="36" t="s">
        <v>101</v>
      </c>
      <c r="N7" s="36" t="s">
        <v>102</v>
      </c>
      <c r="O7" s="36">
        <v>34.479999999999997</v>
      </c>
      <c r="P7" s="36">
        <v>63.58</v>
      </c>
      <c r="Q7" s="36">
        <v>2310</v>
      </c>
      <c r="R7" s="36">
        <v>14705</v>
      </c>
      <c r="S7" s="36">
        <v>28.29</v>
      </c>
      <c r="T7" s="36">
        <v>519.79</v>
      </c>
      <c r="U7" s="36">
        <v>5062</v>
      </c>
      <c r="V7" s="36">
        <v>2.78</v>
      </c>
      <c r="W7" s="36">
        <v>1820.86</v>
      </c>
      <c r="X7" s="36">
        <v>48.5</v>
      </c>
      <c r="Y7" s="36">
        <v>50.13</v>
      </c>
      <c r="Z7" s="36">
        <v>46.75</v>
      </c>
      <c r="AA7" s="36">
        <v>45.24</v>
      </c>
      <c r="AB7" s="36">
        <v>41.89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6217.86</v>
      </c>
      <c r="BF7" s="36">
        <v>6211.37</v>
      </c>
      <c r="BG7" s="36">
        <v>5675.56</v>
      </c>
      <c r="BH7" s="36">
        <v>5758.1</v>
      </c>
      <c r="BI7" s="36">
        <v>7037.23</v>
      </c>
      <c r="BJ7" s="36">
        <v>1835.56</v>
      </c>
      <c r="BK7" s="36">
        <v>1622.51</v>
      </c>
      <c r="BL7" s="36">
        <v>1569.13</v>
      </c>
      <c r="BM7" s="36">
        <v>1436</v>
      </c>
      <c r="BN7" s="36">
        <v>1434.89</v>
      </c>
      <c r="BO7" s="36">
        <v>1457.06</v>
      </c>
      <c r="BP7" s="36">
        <v>25.04</v>
      </c>
      <c r="BQ7" s="36">
        <v>23.71</v>
      </c>
      <c r="BR7" s="36">
        <v>24.36</v>
      </c>
      <c r="BS7" s="36">
        <v>22.57</v>
      </c>
      <c r="BT7" s="36">
        <v>23.91</v>
      </c>
      <c r="BU7" s="36">
        <v>52.89</v>
      </c>
      <c r="BV7" s="36">
        <v>62.83</v>
      </c>
      <c r="BW7" s="36">
        <v>64.63</v>
      </c>
      <c r="BX7" s="36">
        <v>66.56</v>
      </c>
      <c r="BY7" s="36">
        <v>66.22</v>
      </c>
      <c r="BZ7" s="36">
        <v>64.73</v>
      </c>
      <c r="CA7" s="36">
        <v>622.79</v>
      </c>
      <c r="CB7" s="36">
        <v>616.96</v>
      </c>
      <c r="CC7" s="36">
        <v>635.05999999999995</v>
      </c>
      <c r="CD7" s="36">
        <v>672.76</v>
      </c>
      <c r="CE7" s="36">
        <v>672.84</v>
      </c>
      <c r="CF7" s="36">
        <v>300.52</v>
      </c>
      <c r="CG7" s="36">
        <v>250.43</v>
      </c>
      <c r="CH7" s="36">
        <v>245.75</v>
      </c>
      <c r="CI7" s="36">
        <v>244.29</v>
      </c>
      <c r="CJ7" s="36">
        <v>246.72</v>
      </c>
      <c r="CK7" s="36">
        <v>250.25</v>
      </c>
      <c r="CL7" s="36">
        <v>44.35</v>
      </c>
      <c r="CM7" s="36">
        <v>46.36</v>
      </c>
      <c r="CN7" s="36">
        <v>47.14</v>
      </c>
      <c r="CO7" s="36">
        <v>46.6</v>
      </c>
      <c r="CP7" s="36">
        <v>52.38</v>
      </c>
      <c r="CQ7" s="36">
        <v>36.799999999999997</v>
      </c>
      <c r="CR7" s="36">
        <v>42.31</v>
      </c>
      <c r="CS7" s="36">
        <v>43.65</v>
      </c>
      <c r="CT7" s="36">
        <v>43.58</v>
      </c>
      <c r="CU7" s="36">
        <v>41.35</v>
      </c>
      <c r="CV7" s="36">
        <v>40.31</v>
      </c>
      <c r="CW7" s="36">
        <v>72.66</v>
      </c>
      <c r="CX7" s="36">
        <v>72.45</v>
      </c>
      <c r="CY7" s="36">
        <v>73.28</v>
      </c>
      <c r="CZ7" s="36">
        <v>75.41</v>
      </c>
      <c r="DA7" s="36">
        <v>75.52</v>
      </c>
      <c r="DB7" s="36">
        <v>71.62</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0.11</v>
      </c>
      <c r="EK7" s="36">
        <v>0.05</v>
      </c>
      <c r="EL7" s="36">
        <v>0.04</v>
      </c>
      <c r="EM7" s="36">
        <v>7.0000000000000007E-2</v>
      </c>
      <c r="EN7" s="36">
        <v>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2017-02-13T01:06:36Z</cp:lastPrinted>
  <dcterms:created xsi:type="dcterms:W3CDTF">2017-02-08T03:00:09Z</dcterms:created>
  <dcterms:modified xsi:type="dcterms:W3CDTF">2017-02-21T06:11:57Z</dcterms:modified>
  <cp:category/>
</cp:coreProperties>
</file>