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８年度\07公営企業\03地方公営企業関係各種調査\20170120-経営比較分析表の分析依頼\03団体⇒県\水道\"/>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L6" i="5"/>
  <c r="Z8" i="4" s="1"/>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B10" i="4"/>
  <c r="AY8" i="4"/>
  <c r="AQ8" i="4"/>
  <c r="R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<sst xmlns="http://schemas.openxmlformats.org/spreadsheetml/2006/main" count="217" uniqueCount="107">
  <si>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</si>
  <si>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</si>
  <si>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</si>
  <si>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</si>
  <si>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</si>
  <si>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</si>
  <si>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</si>
  <si>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</si>
  <si>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</si>
  <si>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</si>
  <si>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</si>
  <si>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</si>
  <si>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</si>
  <si>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</si>
  <si>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</si>
  <si>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</si>
  <si>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</si>
  <si>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</si>
  <si>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</si>
  <si>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</si>
  <si>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</si>
  <si>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</si>
  <si>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</si>
  <si>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</si>
  <si>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</si>
  <si>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</si>
  <si>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</si>
  <si>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</si>
  <si>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</si>
  <si>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</si>
  <si>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</si>
  <si>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</si>
  <si>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</si>
  <si>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</si>
  <si>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</si>
  <si>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</si>
  <si>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</si>
  <si>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</si>
  <si>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</si>
  <si>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</si>
  <si>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</si>
  <si>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</si>
  <si>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</si>
  <si>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</si>
  <si>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</si>
  <si>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</si>
  <si>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</si>
  <si>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</si>
  <si>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</si>
  <si>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</si>
  <si>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</si>
  <si>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</si>
  <si>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</si>
  <si>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</si>
  <si>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</si>
  <si>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</si>
  <si>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</si>
  <si>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</si>
  <si>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</si>
  <si>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</si>
  <si>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</si>
  <si>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</si>
  <si>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</si>
  <si>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</si>
  <si>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</si>
  <si>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</si>
  <si>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</si>
  <si>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</si>
  <si>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</si>
  <si>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</si>
  <si>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</si>
  <si>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</si>
  <si>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</si>
  <si>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</si>
  <si>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</si>
  <si>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</si>
  <si>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</si>
  <si>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</si>
  <si>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</si>
  <si>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</si>
  <si>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</si>
  <si>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</si>
  <si>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</si>
  <si>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</si>
  <si>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</si>
  <si>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</si>
  <si>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</si>
  <si>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</si>
  <si>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</si>
  <si>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</si>
  <si>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</si>
  <si>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</si>
  <si>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</si>
  <si>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印西市</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</si>
  <si>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</si>
  <si>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</si>
  <si>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</si>
  <si>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</si>
  <si>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</si>
  <si>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</si>
  <si>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</si>
  <si>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</si>
  <si>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</si>
  <si>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</si>
  <si>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印西市水道事業は、印旛広域水道からの受水の割合が高く、高額なため受水費の経営に与える影響が非常に大きくなっており、給水原価が高くなっている。
　一方、印西市内には、当市営水道の他に県営水道、長門川水道企業団の２事業体があり、水道料金の差が大きくならないような単価としているため、供給単価は給水原価を大きく下回り、料金回収率が低い。
　これを埋めるため、市、県から高料金対策の補助金を受け、経常収支比率は１００％付近を保っている。
　企業債残高対給水収益比率は、新たな企業債の借入がなく、また償還も進んでいることから、類似団体と比較し、低い数値で推移している。</t>
    <rPh sb="217" eb="220">
      <t>キギョウサイ</t>
    </rPh>
    <rPh sb="220" eb="222">
      <t>ザンダカ</t>
    </rPh>
    <rPh sb="222" eb="223">
      <t>タイ</t>
    </rPh>
    <rPh sb="223" eb="225">
      <t>キュウスイ</t>
    </rPh>
    <rPh sb="225" eb="227">
      <t>シュウエキ</t>
    </rPh>
    <rPh sb="227" eb="229">
      <t>ヒリツ</t>
    </rPh>
    <rPh sb="231" eb="232">
      <t>アラ</t>
    </rPh>
    <rPh sb="234" eb="236">
      <t>キギョウ</t>
    </rPh>
    <rPh sb="236" eb="237">
      <t>サイ</t>
    </rPh>
    <rPh sb="238" eb="240">
      <t>カリイレ</t>
    </rPh>
    <rPh sb="246" eb="248">
      <t>ショウカン</t>
    </rPh>
    <rPh sb="249" eb="250">
      <t>スス</t>
    </rPh>
    <rPh sb="259" eb="261">
      <t>ルイジ</t>
    </rPh>
    <rPh sb="261" eb="263">
      <t>ダンタイ</t>
    </rPh>
    <rPh sb="264" eb="266">
      <t>ヒカク</t>
    </rPh>
    <rPh sb="268" eb="269">
      <t>ヒク</t>
    </rPh>
    <rPh sb="270" eb="272">
      <t>スウチ</t>
    </rPh>
    <rPh sb="273" eb="275">
      <t>スイイ</t>
    </rPh>
    <phoneticPr fontId="4"/>
  </si>
  <si>
    <t>　水道事業としては、供用開始が昭和５７年と比較的に後発であるため、全体的には老朽化は深刻ではない。なお、有形固定資産減価償却率が平成２６年度から数値が大きく増加したのは、公営企業会計制度の見直しがあり、みなし償却制度が廃止されたため受贈財産の減価償却が行われたことによるもの。
　最近、一部の地区の有収率が極端に低下しているので、随時の漏水調査、漏水修繕に加え、平成２８年度から３箇年かけて布設替えを計画しているところである。</t>
    <rPh sb="10" eb="12">
      <t>キョウヨウ</t>
    </rPh>
    <rPh sb="12" eb="14">
      <t>カイシ</t>
    </rPh>
    <rPh sb="15" eb="17">
      <t>ショウワ</t>
    </rPh>
    <rPh sb="19" eb="20">
      <t>ネン</t>
    </rPh>
    <rPh sb="52" eb="54">
      <t>ユウケイ</t>
    </rPh>
    <rPh sb="54" eb="56">
      <t>コテイ</t>
    </rPh>
    <rPh sb="56" eb="58">
      <t>シサン</t>
    </rPh>
    <rPh sb="58" eb="60">
      <t>ゲンカ</t>
    </rPh>
    <rPh sb="60" eb="62">
      <t>ショウキャク</t>
    </rPh>
    <rPh sb="62" eb="63">
      <t>リツ</t>
    </rPh>
    <rPh sb="64" eb="66">
      <t>ヘイセイ</t>
    </rPh>
    <rPh sb="68" eb="70">
      <t>ネンド</t>
    </rPh>
    <rPh sb="72" eb="74">
      <t>スウチ</t>
    </rPh>
    <rPh sb="75" eb="76">
      <t>オオ</t>
    </rPh>
    <rPh sb="78" eb="80">
      <t>ゾウカ</t>
    </rPh>
    <rPh sb="85" eb="87">
      <t>コウエイ</t>
    </rPh>
    <rPh sb="87" eb="89">
      <t>キギョウ</t>
    </rPh>
    <rPh sb="89" eb="91">
      <t>カイケイ</t>
    </rPh>
    <rPh sb="91" eb="93">
      <t>セイド</t>
    </rPh>
    <rPh sb="94" eb="96">
      <t>ミナオ</t>
    </rPh>
    <rPh sb="104" eb="106">
      <t>ショウキャク</t>
    </rPh>
    <rPh sb="106" eb="108">
      <t>セイド</t>
    </rPh>
    <rPh sb="109" eb="111">
      <t>ハイシ</t>
    </rPh>
    <rPh sb="116" eb="118">
      <t>ジュゾウ</t>
    </rPh>
    <rPh sb="118" eb="120">
      <t>ザイサン</t>
    </rPh>
    <rPh sb="121" eb="123">
      <t>ゲンカ</t>
    </rPh>
    <rPh sb="123" eb="125">
      <t>ショウキャク</t>
    </rPh>
    <rPh sb="126" eb="127">
      <t>オコナ</t>
    </rPh>
    <rPh sb="181" eb="183">
      <t>ヘイセイ</t>
    </rPh>
    <rPh sb="185" eb="187">
      <t>ネンド</t>
    </rPh>
    <rPh sb="190" eb="192">
      <t>カネン</t>
    </rPh>
    <phoneticPr fontId="4"/>
  </si>
  <si>
    <t>　印西市内には、当市営水道の他に２事業体があり、水道料金の差が大きくならないような料金単価としているため、類似団体と比較して料金回収率が低い。
　また、水道の大口需要者が、水道と井水を併用している状況が続く限り、給水収益の改善は難しいので、今後とも経営の効率化に努める必要がある。
　現在は、管路の更新需要は高くないが、今後の更新について実状に合った計画を作り進めていきたい。</t>
    <rPh sb="8" eb="9">
      <t>トウ</t>
    </rPh>
    <rPh sb="9" eb="11">
      <t>シエイ</t>
    </rPh>
    <rPh sb="11" eb="13">
      <t>スイドウ</t>
    </rPh>
    <rPh sb="14" eb="15">
      <t>ホカ</t>
    </rPh>
    <rPh sb="41" eb="43">
      <t>リョウキン</t>
    </rPh>
    <rPh sb="53" eb="55">
      <t>ルイジ</t>
    </rPh>
    <rPh sb="55" eb="57">
      <t>ダンタイ</t>
    </rPh>
    <rPh sb="58" eb="60">
      <t>ヒカク</t>
    </rPh>
    <rPh sb="76" eb="78">
      <t>スイドウ</t>
    </rPh>
    <rPh sb="79" eb="81">
      <t>オオグチ</t>
    </rPh>
    <rPh sb="81" eb="83">
      <t>ジュヨウ</t>
    </rPh>
    <rPh sb="83" eb="84">
      <t>シャ</t>
    </rPh>
    <rPh sb="86" eb="88">
      <t>スイドウ</t>
    </rPh>
    <rPh sb="89" eb="90">
      <t>イ</t>
    </rPh>
    <rPh sb="90" eb="91">
      <t>スイ</t>
    </rPh>
    <rPh sb="92" eb="94">
      <t>ヘイヨウ</t>
    </rPh>
    <rPh sb="98" eb="100">
      <t>ジョウキョウ</t>
    </rPh>
    <rPh sb="101" eb="102">
      <t>ツヅ</t>
    </rPh>
    <rPh sb="103" eb="104">
      <t>カギ</t>
    </rPh>
    <rPh sb="106" eb="108">
      <t>キュウスイ</t>
    </rPh>
    <rPh sb="108" eb="110">
      <t>シュウエキ</t>
    </rPh>
    <rPh sb="111" eb="113">
      <t>カイゼン</t>
    </rPh>
    <rPh sb="114" eb="115">
      <t>ムズカ</t>
    </rPh>
    <rPh sb="120" eb="122">
      <t>コンゴ</t>
    </rPh>
    <rPh sb="124" eb="126">
      <t>ケイエイ</t>
    </rPh>
    <rPh sb="127" eb="130">
      <t>コウリツカ</t>
    </rPh>
    <rPh sb="131" eb="132">
      <t>ツト</t>
    </rPh>
    <rPh sb="134" eb="13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</si>
</sst>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formatCode="#,##0.00;&quot;△&quot;#,##0.00">
                  <c:v>0</c:v>
                </c:pt>
                <c:pt idx="1">
                  <c:v>0.05</c:v>
                </c:pt>
                <c:pt idx="2" formatCode="#,##0.00;&quot;△&quot;#,##0.00">
                  <c:v>0</c:v>
                </c:pt>
                <c:pt idx="3" formatCode="#,##0.00;&quot;△&quot;#,##0.00">
                  <c:v>0</c:v>
                </c:pt>
                <c:pt idx="4">
                  <c:v>0.22</c:v>
                </c:pt>
              </c:numCache>
            </c:numRef>
          </c:val>
          <c:extLst>
            <c:ext xmlns:c16="http://schemas.microsoft.com/office/drawing/2014/chart" uri="{C3380CC4-5D6E-409C-BE32-E72D297353CC}">
              <c16:uniqueId val="{00000000-18D2-4B2A-A5AD-A5395A351FE2}"/>
            </c:ext>
          </c:extLst>
        </c:ser>
        <c:dLbls>
          <c:showLegendKey val="0"/>
          <c:showVal val="0"/>
          <c:showCatName val="0"/>
          <c:showSerName val="0"/>
          <c:showPercent val="0"/>
          <c:showBubbleSize val="0"/>
        </c:dLbls>
        <c:gapWidth val="150"/>
        <c:axId val="39885056"/>
        <c:axId val="3990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extLst>
            <c:ext xmlns:c16="http://schemas.microsoft.com/office/drawing/2014/chart" uri="{C3380CC4-5D6E-409C-BE32-E72D297353CC}">
              <c16:uniqueId val="{00000001-18D2-4B2A-A5AD-A5395A351FE2}"/>
            </c:ext>
          </c:extLst>
        </c:ser>
        <c:dLbls>
          <c:showLegendKey val="0"/>
          <c:showVal val="0"/>
          <c:showCatName val="0"/>
          <c:showSerName val="0"/>
          <c:showPercent val="0"/>
          <c:showBubbleSize val="0"/>
        </c:dLbls>
        <c:marker val="1"/>
        <c:smooth val="0"/>
        <c:axId val="39885056"/>
        <c:axId val="39907328"/>
      </c:lineChart>
      <c:dateAx>
        <c:axId val="39885056"/>
        <c:scaling>
          <c:orientation val="minMax"/>
        </c:scaling>
        <c:delete val="1"/>
        <c:axPos val="b"/>
        <c:numFmt formatCode="ge" sourceLinked="1"/>
        <c:majorTickMark val="none"/>
        <c:minorTickMark val="none"/>
        <c:tickLblPos val="none"/>
        <c:crossAx val="39907328"/>
        <c:crosses val="autoZero"/>
        <c:auto val="1"/>
        <c:lblOffset val="100"/>
        <c:baseTimeUnit val="years"/>
      </c:dateAx>
      <c:valAx>
        <c:axId val="3990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8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64.63</c:v>
                </c:pt>
                <c:pt idx="1">
                  <c:v>61.12</c:v>
                </c:pt>
                <c:pt idx="2">
                  <c:v>61.62</c:v>
                </c:pt>
                <c:pt idx="3">
                  <c:v>60.83</c:v>
                </c:pt>
                <c:pt idx="4">
                  <c:v>63.26</c:v>
                </c:pt>
              </c:numCache>
            </c:numRef>
          </c:val>
          <c:extLst>
            <c:ext xmlns:c16="http://schemas.microsoft.com/office/drawing/2014/chart" uri="{C3380CC4-5D6E-409C-BE32-E72D297353CC}">
              <c16:uniqueId val="{00000000-5059-4766-B158-5FFF38AC35F8}"/>
            </c:ext>
          </c:extLst>
        </c:ser>
        <c:dLbls>
          <c:showLegendKey val="0"/>
          <c:showVal val="0"/>
          <c:showCatName val="0"/>
          <c:showSerName val="0"/>
          <c:showPercent val="0"/>
          <c:showBubbleSize val="0"/>
        </c:dLbls>
        <c:gapWidth val="150"/>
        <c:axId val="40782464"/>
        <c:axId val="4080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extLst>
            <c:ext xmlns:c16="http://schemas.microsoft.com/office/drawing/2014/chart" uri="{C3380CC4-5D6E-409C-BE32-E72D297353CC}">
              <c16:uniqueId val="{00000001-5059-4766-B158-5FFF38AC35F8}"/>
            </c:ext>
          </c:extLst>
        </c:ser>
        <c:dLbls>
          <c:showLegendKey val="0"/>
          <c:showVal val="0"/>
          <c:showCatName val="0"/>
          <c:showSerName val="0"/>
          <c:showPercent val="0"/>
          <c:showBubbleSize val="0"/>
        </c:dLbls>
        <c:marker val="1"/>
        <c:smooth val="0"/>
        <c:axId val="40782464"/>
        <c:axId val="40800640"/>
      </c:lineChart>
      <c:dateAx>
        <c:axId val="40782464"/>
        <c:scaling>
          <c:orientation val="minMax"/>
        </c:scaling>
        <c:delete val="1"/>
        <c:axPos val="b"/>
        <c:numFmt formatCode="ge" sourceLinked="1"/>
        <c:majorTickMark val="none"/>
        <c:minorTickMark val="none"/>
        <c:tickLblPos val="none"/>
        <c:crossAx val="40800640"/>
        <c:crosses val="autoZero"/>
        <c:auto val="1"/>
        <c:lblOffset val="100"/>
        <c:baseTimeUnit val="years"/>
      </c:dateAx>
      <c:valAx>
        <c:axId val="4080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78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94.97</c:v>
                </c:pt>
                <c:pt idx="1">
                  <c:v>95.97</c:v>
                </c:pt>
                <c:pt idx="2">
                  <c:v>93.95</c:v>
                </c:pt>
                <c:pt idx="3">
                  <c:v>93.05</c:v>
                </c:pt>
                <c:pt idx="4">
                  <c:v>93.52</c:v>
                </c:pt>
              </c:numCache>
            </c:numRef>
          </c:val>
          <c:extLst>
            <c:ext xmlns:c16="http://schemas.microsoft.com/office/drawing/2014/chart" uri="{C3380CC4-5D6E-409C-BE32-E72D297353CC}">
              <c16:uniqueId val="{00000000-D2EE-4335-BA34-7283F08DB81C}"/>
            </c:ext>
          </c:extLst>
        </c:ser>
        <c:dLbls>
          <c:showLegendKey val="0"/>
          <c:showVal val="0"/>
          <c:showCatName val="0"/>
          <c:showSerName val="0"/>
          <c:showPercent val="0"/>
          <c:showBubbleSize val="0"/>
        </c:dLbls>
        <c:gapWidth val="150"/>
        <c:axId val="40914304"/>
        <c:axId val="4092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extLst>
            <c:ext xmlns:c16="http://schemas.microsoft.com/office/drawing/2014/chart" uri="{C3380CC4-5D6E-409C-BE32-E72D297353CC}">
              <c16:uniqueId val="{00000001-D2EE-4335-BA34-7283F08DB81C}"/>
            </c:ext>
          </c:extLst>
        </c:ser>
        <c:dLbls>
          <c:showLegendKey val="0"/>
          <c:showVal val="0"/>
          <c:showCatName val="0"/>
          <c:showSerName val="0"/>
          <c:showPercent val="0"/>
          <c:showBubbleSize val="0"/>
        </c:dLbls>
        <c:marker val="1"/>
        <c:smooth val="0"/>
        <c:axId val="40914304"/>
        <c:axId val="40920192"/>
      </c:lineChart>
      <c:dateAx>
        <c:axId val="40914304"/>
        <c:scaling>
          <c:orientation val="minMax"/>
        </c:scaling>
        <c:delete val="1"/>
        <c:axPos val="b"/>
        <c:numFmt formatCode="ge" sourceLinked="1"/>
        <c:majorTickMark val="none"/>
        <c:minorTickMark val="none"/>
        <c:tickLblPos val="none"/>
        <c:crossAx val="40920192"/>
        <c:crosses val="autoZero"/>
        <c:auto val="1"/>
        <c:lblOffset val="100"/>
        <c:baseTimeUnit val="years"/>
      </c:dateAx>
      <c:valAx>
        <c:axId val="4092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1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110.03</c:v>
                </c:pt>
                <c:pt idx="1">
                  <c:v>104.28</c:v>
                </c:pt>
                <c:pt idx="2">
                  <c:v>98.36</c:v>
                </c:pt>
                <c:pt idx="3">
                  <c:v>114.08</c:v>
                </c:pt>
                <c:pt idx="4">
                  <c:v>106.88</c:v>
                </c:pt>
              </c:numCache>
            </c:numRef>
          </c:val>
          <c:extLst>
            <c:ext xmlns:c16="http://schemas.microsoft.com/office/drawing/2014/chart" uri="{C3380CC4-5D6E-409C-BE32-E72D297353CC}">
              <c16:uniqueId val="{00000000-9A9A-4F59-A9BB-EAAC5B563A7A}"/>
            </c:ext>
          </c:extLst>
        </c:ser>
        <c:dLbls>
          <c:showLegendKey val="0"/>
          <c:showVal val="0"/>
          <c:showCatName val="0"/>
          <c:showSerName val="0"/>
          <c:showPercent val="0"/>
          <c:showBubbleSize val="0"/>
        </c:dLbls>
        <c:gapWidth val="150"/>
        <c:axId val="40221696"/>
        <c:axId val="4023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extLst>
            <c:ext xmlns:c16="http://schemas.microsoft.com/office/drawing/2014/chart" uri="{C3380CC4-5D6E-409C-BE32-E72D297353CC}">
              <c16:uniqueId val="{00000001-9A9A-4F59-A9BB-EAAC5B563A7A}"/>
            </c:ext>
          </c:extLst>
        </c:ser>
        <c:dLbls>
          <c:showLegendKey val="0"/>
          <c:showVal val="0"/>
          <c:showCatName val="0"/>
          <c:showSerName val="0"/>
          <c:showPercent val="0"/>
          <c:showBubbleSize val="0"/>
        </c:dLbls>
        <c:marker val="1"/>
        <c:smooth val="0"/>
        <c:axId val="40221696"/>
        <c:axId val="40231680"/>
      </c:lineChart>
      <c:dateAx>
        <c:axId val="40221696"/>
        <c:scaling>
          <c:orientation val="minMax"/>
        </c:scaling>
        <c:delete val="1"/>
        <c:axPos val="b"/>
        <c:numFmt formatCode="ge" sourceLinked="1"/>
        <c:majorTickMark val="none"/>
        <c:minorTickMark val="none"/>
        <c:tickLblPos val="none"/>
        <c:crossAx val="40231680"/>
        <c:crosses val="autoZero"/>
        <c:auto val="1"/>
        <c:lblOffset val="100"/>
        <c:baseTimeUnit val="years"/>
      </c:dateAx>
      <c:valAx>
        <c:axId val="40231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22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37.72</c:v>
                </c:pt>
                <c:pt idx="1">
                  <c:v>39.39</c:v>
                </c:pt>
                <c:pt idx="2">
                  <c:v>41.08</c:v>
                </c:pt>
                <c:pt idx="3">
                  <c:v>54.49</c:v>
                </c:pt>
                <c:pt idx="4">
                  <c:v>55.66</c:v>
                </c:pt>
              </c:numCache>
            </c:numRef>
          </c:val>
          <c:extLst>
            <c:ext xmlns:c16="http://schemas.microsoft.com/office/drawing/2014/chart" uri="{C3380CC4-5D6E-409C-BE32-E72D297353CC}">
              <c16:uniqueId val="{00000000-9810-42BF-A676-79FB74A8BA1D}"/>
            </c:ext>
          </c:extLst>
        </c:ser>
        <c:dLbls>
          <c:showLegendKey val="0"/>
          <c:showVal val="0"/>
          <c:showCatName val="0"/>
          <c:showSerName val="0"/>
          <c:showPercent val="0"/>
          <c:showBubbleSize val="0"/>
        </c:dLbls>
        <c:gapWidth val="150"/>
        <c:axId val="40407040"/>
        <c:axId val="4040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extLst>
            <c:ext xmlns:c16="http://schemas.microsoft.com/office/drawing/2014/chart" uri="{C3380CC4-5D6E-409C-BE32-E72D297353CC}">
              <c16:uniqueId val="{00000001-9810-42BF-A676-79FB74A8BA1D}"/>
            </c:ext>
          </c:extLst>
        </c:ser>
        <c:dLbls>
          <c:showLegendKey val="0"/>
          <c:showVal val="0"/>
          <c:showCatName val="0"/>
          <c:showSerName val="0"/>
          <c:showPercent val="0"/>
          <c:showBubbleSize val="0"/>
        </c:dLbls>
        <c:marker val="1"/>
        <c:smooth val="0"/>
        <c:axId val="40407040"/>
        <c:axId val="40408576"/>
      </c:lineChart>
      <c:dateAx>
        <c:axId val="40407040"/>
        <c:scaling>
          <c:orientation val="minMax"/>
        </c:scaling>
        <c:delete val="1"/>
        <c:axPos val="b"/>
        <c:numFmt formatCode="ge" sourceLinked="1"/>
        <c:majorTickMark val="none"/>
        <c:minorTickMark val="none"/>
        <c:tickLblPos val="none"/>
        <c:crossAx val="40408576"/>
        <c:crosses val="autoZero"/>
        <c:auto val="1"/>
        <c:lblOffset val="100"/>
        <c:baseTimeUnit val="years"/>
      </c:dateAx>
      <c:valAx>
        <c:axId val="4040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0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77D-4FED-9991-D52DAE5AC4F8}"/>
            </c:ext>
          </c:extLst>
        </c:ser>
        <c:dLbls>
          <c:showLegendKey val="0"/>
          <c:showVal val="0"/>
          <c:showCatName val="0"/>
          <c:showSerName val="0"/>
          <c:showPercent val="0"/>
          <c:showBubbleSize val="0"/>
        </c:dLbls>
        <c:gapWidth val="150"/>
        <c:axId val="40514304"/>
        <c:axId val="4051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extLst>
            <c:ext xmlns:c16="http://schemas.microsoft.com/office/drawing/2014/chart" uri="{C3380CC4-5D6E-409C-BE32-E72D297353CC}">
              <c16:uniqueId val="{00000001-977D-4FED-9991-D52DAE5AC4F8}"/>
            </c:ext>
          </c:extLst>
        </c:ser>
        <c:dLbls>
          <c:showLegendKey val="0"/>
          <c:showVal val="0"/>
          <c:showCatName val="0"/>
          <c:showSerName val="0"/>
          <c:showPercent val="0"/>
          <c:showBubbleSize val="0"/>
        </c:dLbls>
        <c:marker val="1"/>
        <c:smooth val="0"/>
        <c:axId val="40514304"/>
        <c:axId val="40515840"/>
      </c:lineChart>
      <c:dateAx>
        <c:axId val="40514304"/>
        <c:scaling>
          <c:orientation val="minMax"/>
        </c:scaling>
        <c:delete val="1"/>
        <c:axPos val="b"/>
        <c:numFmt formatCode="ge" sourceLinked="1"/>
        <c:majorTickMark val="none"/>
        <c:minorTickMark val="none"/>
        <c:tickLblPos val="none"/>
        <c:crossAx val="40515840"/>
        <c:crosses val="autoZero"/>
        <c:auto val="1"/>
        <c:lblOffset val="100"/>
        <c:baseTimeUnit val="years"/>
      </c:dateAx>
      <c:valAx>
        <c:axId val="4051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1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formatCode="#,##0.00;&quot;△&quot;#,##0.00;&quot;-&quot;">
                  <c:v>2.6</c:v>
                </c:pt>
                <c:pt idx="3">
                  <c:v>0</c:v>
                </c:pt>
                <c:pt idx="4">
                  <c:v>0</c:v>
                </c:pt>
              </c:numCache>
            </c:numRef>
          </c:val>
          <c:extLst>
            <c:ext xmlns:c16="http://schemas.microsoft.com/office/drawing/2014/chart" uri="{C3380CC4-5D6E-409C-BE32-E72D297353CC}">
              <c16:uniqueId val="{00000000-2B31-425B-8E0B-4F05F4FD0668}"/>
            </c:ext>
          </c:extLst>
        </c:ser>
        <c:dLbls>
          <c:showLegendKey val="0"/>
          <c:showVal val="0"/>
          <c:showCatName val="0"/>
          <c:showSerName val="0"/>
          <c:showPercent val="0"/>
          <c:showBubbleSize val="0"/>
        </c:dLbls>
        <c:gapWidth val="150"/>
        <c:axId val="40610816"/>
        <c:axId val="4062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extLst>
            <c:ext xmlns:c16="http://schemas.microsoft.com/office/drawing/2014/chart" uri="{C3380CC4-5D6E-409C-BE32-E72D297353CC}">
              <c16:uniqueId val="{00000001-2B31-425B-8E0B-4F05F4FD0668}"/>
            </c:ext>
          </c:extLst>
        </c:ser>
        <c:dLbls>
          <c:showLegendKey val="0"/>
          <c:showVal val="0"/>
          <c:showCatName val="0"/>
          <c:showSerName val="0"/>
          <c:showPercent val="0"/>
          <c:showBubbleSize val="0"/>
        </c:dLbls>
        <c:marker val="1"/>
        <c:smooth val="0"/>
        <c:axId val="40610816"/>
        <c:axId val="40620800"/>
      </c:lineChart>
      <c:dateAx>
        <c:axId val="40610816"/>
        <c:scaling>
          <c:orientation val="minMax"/>
        </c:scaling>
        <c:delete val="1"/>
        <c:axPos val="b"/>
        <c:numFmt formatCode="ge" sourceLinked="1"/>
        <c:majorTickMark val="none"/>
        <c:minorTickMark val="none"/>
        <c:tickLblPos val="none"/>
        <c:crossAx val="40620800"/>
        <c:crosses val="autoZero"/>
        <c:auto val="1"/>
        <c:lblOffset val="100"/>
        <c:baseTimeUnit val="years"/>
      </c:dateAx>
      <c:valAx>
        <c:axId val="40620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61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1611.11</c:v>
                </c:pt>
                <c:pt idx="1">
                  <c:v>1915.12</c:v>
                </c:pt>
                <c:pt idx="2">
                  <c:v>1915.91</c:v>
                </c:pt>
                <c:pt idx="3">
                  <c:v>1421.83</c:v>
                </c:pt>
                <c:pt idx="4">
                  <c:v>1521.26</c:v>
                </c:pt>
              </c:numCache>
            </c:numRef>
          </c:val>
          <c:extLst>
            <c:ext xmlns:c16="http://schemas.microsoft.com/office/drawing/2014/chart" uri="{C3380CC4-5D6E-409C-BE32-E72D297353CC}">
              <c16:uniqueId val="{00000000-7EE5-47C8-8A74-0C3F2898F203}"/>
            </c:ext>
          </c:extLst>
        </c:ser>
        <c:dLbls>
          <c:showLegendKey val="0"/>
          <c:showVal val="0"/>
          <c:showCatName val="0"/>
          <c:showSerName val="0"/>
          <c:showPercent val="0"/>
          <c:showBubbleSize val="0"/>
        </c:dLbls>
        <c:gapWidth val="150"/>
        <c:axId val="40488960"/>
        <c:axId val="4049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extLst>
            <c:ext xmlns:c16="http://schemas.microsoft.com/office/drawing/2014/chart" uri="{C3380CC4-5D6E-409C-BE32-E72D297353CC}">
              <c16:uniqueId val="{00000001-7EE5-47C8-8A74-0C3F2898F203}"/>
            </c:ext>
          </c:extLst>
        </c:ser>
        <c:dLbls>
          <c:showLegendKey val="0"/>
          <c:showVal val="0"/>
          <c:showCatName val="0"/>
          <c:showSerName val="0"/>
          <c:showPercent val="0"/>
          <c:showBubbleSize val="0"/>
        </c:dLbls>
        <c:marker val="1"/>
        <c:smooth val="0"/>
        <c:axId val="40488960"/>
        <c:axId val="40490496"/>
      </c:lineChart>
      <c:dateAx>
        <c:axId val="40488960"/>
        <c:scaling>
          <c:orientation val="minMax"/>
        </c:scaling>
        <c:delete val="1"/>
        <c:axPos val="b"/>
        <c:numFmt formatCode="ge" sourceLinked="1"/>
        <c:majorTickMark val="none"/>
        <c:minorTickMark val="none"/>
        <c:tickLblPos val="none"/>
        <c:crossAx val="40490496"/>
        <c:crosses val="autoZero"/>
        <c:auto val="1"/>
        <c:lblOffset val="100"/>
        <c:baseTimeUnit val="years"/>
      </c:dateAx>
      <c:valAx>
        <c:axId val="40490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48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96.36</c:v>
                </c:pt>
                <c:pt idx="1">
                  <c:v>97.08</c:v>
                </c:pt>
                <c:pt idx="2">
                  <c:v>91.47</c:v>
                </c:pt>
                <c:pt idx="3">
                  <c:v>83.25</c:v>
                </c:pt>
                <c:pt idx="4">
                  <c:v>71.98</c:v>
                </c:pt>
              </c:numCache>
            </c:numRef>
          </c:val>
          <c:extLst>
            <c:ext xmlns:c16="http://schemas.microsoft.com/office/drawing/2014/chart" uri="{C3380CC4-5D6E-409C-BE32-E72D297353CC}">
              <c16:uniqueId val="{00000000-C4F6-4176-A122-9A07832B58A5}"/>
            </c:ext>
          </c:extLst>
        </c:ser>
        <c:dLbls>
          <c:showLegendKey val="0"/>
          <c:showVal val="0"/>
          <c:showCatName val="0"/>
          <c:showSerName val="0"/>
          <c:showPercent val="0"/>
          <c:showBubbleSize val="0"/>
        </c:dLbls>
        <c:gapWidth val="150"/>
        <c:axId val="40645376"/>
        <c:axId val="4064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extLst>
            <c:ext xmlns:c16="http://schemas.microsoft.com/office/drawing/2014/chart" uri="{C3380CC4-5D6E-409C-BE32-E72D297353CC}">
              <c16:uniqueId val="{00000001-C4F6-4176-A122-9A07832B58A5}"/>
            </c:ext>
          </c:extLst>
        </c:ser>
        <c:dLbls>
          <c:showLegendKey val="0"/>
          <c:showVal val="0"/>
          <c:showCatName val="0"/>
          <c:showSerName val="0"/>
          <c:showPercent val="0"/>
          <c:showBubbleSize val="0"/>
        </c:dLbls>
        <c:marker val="1"/>
        <c:smooth val="0"/>
        <c:axId val="40645376"/>
        <c:axId val="40646912"/>
      </c:lineChart>
      <c:dateAx>
        <c:axId val="40645376"/>
        <c:scaling>
          <c:orientation val="minMax"/>
        </c:scaling>
        <c:delete val="1"/>
        <c:axPos val="b"/>
        <c:numFmt formatCode="ge" sourceLinked="1"/>
        <c:majorTickMark val="none"/>
        <c:minorTickMark val="none"/>
        <c:tickLblPos val="none"/>
        <c:crossAx val="40646912"/>
        <c:crosses val="autoZero"/>
        <c:auto val="1"/>
        <c:lblOffset val="100"/>
        <c:baseTimeUnit val="years"/>
      </c:dateAx>
      <c:valAx>
        <c:axId val="40646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64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75.739999999999995</c:v>
                </c:pt>
                <c:pt idx="1">
                  <c:v>73.319999999999993</c:v>
                </c:pt>
                <c:pt idx="2">
                  <c:v>70.400000000000006</c:v>
                </c:pt>
                <c:pt idx="3">
                  <c:v>76.52</c:v>
                </c:pt>
                <c:pt idx="4">
                  <c:v>76.95</c:v>
                </c:pt>
              </c:numCache>
            </c:numRef>
          </c:val>
          <c:extLst>
            <c:ext xmlns:c16="http://schemas.microsoft.com/office/drawing/2014/chart" uri="{C3380CC4-5D6E-409C-BE32-E72D297353CC}">
              <c16:uniqueId val="{00000000-D314-442A-B881-3B0EDE064997}"/>
            </c:ext>
          </c:extLst>
        </c:ser>
        <c:dLbls>
          <c:showLegendKey val="0"/>
          <c:showVal val="0"/>
          <c:showCatName val="0"/>
          <c:showSerName val="0"/>
          <c:showPercent val="0"/>
          <c:showBubbleSize val="0"/>
        </c:dLbls>
        <c:gapWidth val="150"/>
        <c:axId val="40699392"/>
        <c:axId val="4070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extLst>
            <c:ext xmlns:c16="http://schemas.microsoft.com/office/drawing/2014/chart" uri="{C3380CC4-5D6E-409C-BE32-E72D297353CC}">
              <c16:uniqueId val="{00000001-D314-442A-B881-3B0EDE064997}"/>
            </c:ext>
          </c:extLst>
        </c:ser>
        <c:dLbls>
          <c:showLegendKey val="0"/>
          <c:showVal val="0"/>
          <c:showCatName val="0"/>
          <c:showSerName val="0"/>
          <c:showPercent val="0"/>
          <c:showBubbleSize val="0"/>
        </c:dLbls>
        <c:marker val="1"/>
        <c:smooth val="0"/>
        <c:axId val="40699392"/>
        <c:axId val="40700928"/>
      </c:lineChart>
      <c:dateAx>
        <c:axId val="40699392"/>
        <c:scaling>
          <c:orientation val="minMax"/>
        </c:scaling>
        <c:delete val="1"/>
        <c:axPos val="b"/>
        <c:numFmt formatCode="ge" sourceLinked="1"/>
        <c:majorTickMark val="none"/>
        <c:minorTickMark val="none"/>
        <c:tickLblPos val="none"/>
        <c:crossAx val="40700928"/>
        <c:crosses val="autoZero"/>
        <c:auto val="1"/>
        <c:lblOffset val="100"/>
        <c:baseTimeUnit val="years"/>
      </c:dateAx>
      <c:valAx>
        <c:axId val="4070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9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339.83</c:v>
                </c:pt>
                <c:pt idx="1">
                  <c:v>337.81</c:v>
                </c:pt>
                <c:pt idx="2">
                  <c:v>347.64</c:v>
                </c:pt>
                <c:pt idx="3">
                  <c:v>326.45</c:v>
                </c:pt>
                <c:pt idx="4">
                  <c:v>326.35000000000002</c:v>
                </c:pt>
              </c:numCache>
            </c:numRef>
          </c:val>
          <c:extLst>
            <c:ext xmlns:c16="http://schemas.microsoft.com/office/drawing/2014/chart" uri="{C3380CC4-5D6E-409C-BE32-E72D297353CC}">
              <c16:uniqueId val="{00000000-F0CC-4E76-A0EA-B6A6CA7D0F06}"/>
            </c:ext>
          </c:extLst>
        </c:ser>
        <c:dLbls>
          <c:showLegendKey val="0"/>
          <c:showVal val="0"/>
          <c:showCatName val="0"/>
          <c:showSerName val="0"/>
          <c:showPercent val="0"/>
          <c:showBubbleSize val="0"/>
        </c:dLbls>
        <c:gapWidth val="150"/>
        <c:axId val="40744832"/>
        <c:axId val="4074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extLst>
            <c:ext xmlns:c16="http://schemas.microsoft.com/office/drawing/2014/chart" uri="{C3380CC4-5D6E-409C-BE32-E72D297353CC}">
              <c16:uniqueId val="{00000001-F0CC-4E76-A0EA-B6A6CA7D0F06}"/>
            </c:ext>
          </c:extLst>
        </c:ser>
        <c:dLbls>
          <c:showLegendKey val="0"/>
          <c:showVal val="0"/>
          <c:showCatName val="0"/>
          <c:showSerName val="0"/>
          <c:showPercent val="0"/>
          <c:showBubbleSize val="0"/>
        </c:dLbls>
        <c:marker val="1"/>
        <c:smooth val="0"/>
        <c:axId val="40744832"/>
        <c:axId val="40746368"/>
      </c:lineChart>
      <c:dateAx>
        <c:axId val="40744832"/>
        <c:scaling>
          <c:orientation val="minMax"/>
        </c:scaling>
        <c:delete val="1"/>
        <c:axPos val="b"/>
        <c:numFmt formatCode="ge" sourceLinked="1"/>
        <c:majorTickMark val="none"/>
        <c:minorTickMark val="none"/>
        <c:tickLblPos val="none"/>
        <c:crossAx val="40746368"/>
        <c:crosses val="autoZero"/>
        <c:auto val="1"/>
        <c:lblOffset val="100"/>
        <c:baseTimeUnit val="years"/>
      </c:dateAx>
      <c:valAx>
        <c:axId val="4074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74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Y52"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千葉県　印西市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x14ac:dyDescent="0.15">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A6</v>
      </c>
      <c r="AA8" s="53"/>
      <c r="AB8" s="53"/>
      <c r="AC8" s="53"/>
      <c r="AD8" s="53"/>
      <c r="AE8" s="53"/>
      <c r="AF8" s="53"/>
      <c r="AG8" s="54"/>
      <c r="AH8" s="3"/>
      <c r="AI8" s="55">
        <f>データ!Q6</f>
        <v>95040</v>
      </c>
      <c r="AJ8" s="56"/>
      <c r="AK8" s="56"/>
      <c r="AL8" s="56"/>
      <c r="AM8" s="56"/>
      <c r="AN8" s="56"/>
      <c r="AO8" s="56"/>
      <c r="AP8" s="57"/>
      <c r="AQ8" s="47">
        <f>データ!R6</f>
        <v>123.79</v>
      </c>
      <c r="AR8" s="47"/>
      <c r="AS8" s="47"/>
      <c r="AT8" s="47"/>
      <c r="AU8" s="47"/>
      <c r="AV8" s="47"/>
      <c r="AW8" s="47"/>
      <c r="AX8" s="47"/>
      <c r="AY8" s="47">
        <f>データ!S6</f>
        <v>767.75</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x14ac:dyDescent="0.15">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x14ac:dyDescent="0.15">
      <c r="A10" s="2"/>
      <c r="B10" s="47" t="str">
        <f>データ!M6</f>
        <v>-</v>
      </c>
      <c r="C10" s="47"/>
      <c r="D10" s="47"/>
      <c r="E10" s="47"/>
      <c r="F10" s="47"/>
      <c r="G10" s="47"/>
      <c r="H10" s="47"/>
      <c r="I10" s="47"/>
      <c r="J10" s="47">
        <f>データ!N6</f>
        <v>89.12</v>
      </c>
      <c r="K10" s="47"/>
      <c r="L10" s="47"/>
      <c r="M10" s="47"/>
      <c r="N10" s="47"/>
      <c r="O10" s="47"/>
      <c r="P10" s="47"/>
      <c r="Q10" s="47"/>
      <c r="R10" s="47">
        <f>データ!O6</f>
        <v>19.27</v>
      </c>
      <c r="S10" s="47"/>
      <c r="T10" s="47"/>
      <c r="U10" s="47"/>
      <c r="V10" s="47"/>
      <c r="W10" s="47"/>
      <c r="X10" s="47"/>
      <c r="Y10" s="47"/>
      <c r="Z10" s="75">
        <f>データ!P6</f>
        <v>3888</v>
      </c>
      <c r="AA10" s="75"/>
      <c r="AB10" s="75"/>
      <c r="AC10" s="75"/>
      <c r="AD10" s="75"/>
      <c r="AE10" s="75"/>
      <c r="AF10" s="75"/>
      <c r="AG10" s="75"/>
      <c r="AH10" s="2"/>
      <c r="AI10" s="75">
        <f>データ!T6</f>
        <v>17934</v>
      </c>
      <c r="AJ10" s="75"/>
      <c r="AK10" s="75"/>
      <c r="AL10" s="75"/>
      <c r="AM10" s="75"/>
      <c r="AN10" s="75"/>
      <c r="AO10" s="75"/>
      <c r="AP10" s="75"/>
      <c r="AQ10" s="47">
        <f>データ!U6</f>
        <v>11.17</v>
      </c>
      <c r="AR10" s="47"/>
      <c r="AS10" s="47"/>
      <c r="AT10" s="47"/>
      <c r="AU10" s="47"/>
      <c r="AV10" s="47"/>
      <c r="AW10" s="47"/>
      <c r="AX10" s="47"/>
      <c r="AY10" s="47">
        <f>データ!V6</f>
        <v>1605.55</v>
      </c>
      <c r="AZ10" s="47"/>
      <c r="BA10" s="47"/>
      <c r="BB10" s="47"/>
      <c r="BC10" s="47"/>
      <c r="BD10" s="47"/>
      <c r="BE10" s="47"/>
      <c r="BF10" s="47"/>
      <c r="BG10" s="2"/>
      <c r="BH10" s="2"/>
      <c r="BI10" s="2"/>
      <c r="BJ10" s="2"/>
      <c r="BK10" s="2"/>
      <c r="BL10" s="59" t="s">
        <v>20</v>
      </c>
      <c r="BM10" s="60"/>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22</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23</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69" t="s">
        <v>24</v>
      </c>
      <c r="BM14" s="70"/>
      <c r="BN14" s="70"/>
      <c r="BO14" s="70"/>
      <c r="BP14" s="70"/>
      <c r="BQ14" s="70"/>
      <c r="BR14" s="70"/>
      <c r="BS14" s="70"/>
      <c r="BT14" s="70"/>
      <c r="BU14" s="70"/>
      <c r="BV14" s="70"/>
      <c r="BW14" s="70"/>
      <c r="BX14" s="70"/>
      <c r="BY14" s="70"/>
      <c r="BZ14" s="71"/>
    </row>
    <row r="15" spans="1:78" ht="13.5" customHeight="1" x14ac:dyDescent="0.15">
      <c r="A15" s="2"/>
      <c r="B15" s="66"/>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8"/>
      <c r="BK15" s="2"/>
      <c r="BL15" s="72"/>
      <c r="BM15" s="73"/>
      <c r="BN15" s="73"/>
      <c r="BO15" s="73"/>
      <c r="BP15" s="73"/>
      <c r="BQ15" s="73"/>
      <c r="BR15" s="73"/>
      <c r="BS15" s="73"/>
      <c r="BT15" s="73"/>
      <c r="BU15" s="73"/>
      <c r="BV15" s="73"/>
      <c r="BW15" s="73"/>
      <c r="BX15" s="73"/>
      <c r="BY15" s="73"/>
      <c r="BZ15" s="74"/>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104</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58" t="s">
        <v>25</v>
      </c>
      <c r="D34" s="58"/>
      <c r="E34" s="58"/>
      <c r="F34" s="58"/>
      <c r="G34" s="58"/>
      <c r="H34" s="58"/>
      <c r="I34" s="58"/>
      <c r="J34" s="58"/>
      <c r="K34" s="58"/>
      <c r="L34" s="58"/>
      <c r="M34" s="58"/>
      <c r="N34" s="58"/>
      <c r="O34" s="58"/>
      <c r="P34" s="58"/>
      <c r="Q34" s="19"/>
      <c r="R34" s="58" t="s">
        <v>26</v>
      </c>
      <c r="S34" s="58"/>
      <c r="T34" s="58"/>
      <c r="U34" s="58"/>
      <c r="V34" s="58"/>
      <c r="W34" s="58"/>
      <c r="X34" s="58"/>
      <c r="Y34" s="58"/>
      <c r="Z34" s="58"/>
      <c r="AA34" s="58"/>
      <c r="AB34" s="58"/>
      <c r="AC34" s="58"/>
      <c r="AD34" s="58"/>
      <c r="AE34" s="58"/>
      <c r="AF34" s="19"/>
      <c r="AG34" s="58" t="s">
        <v>27</v>
      </c>
      <c r="AH34" s="58"/>
      <c r="AI34" s="58"/>
      <c r="AJ34" s="58"/>
      <c r="AK34" s="58"/>
      <c r="AL34" s="58"/>
      <c r="AM34" s="58"/>
      <c r="AN34" s="58"/>
      <c r="AO34" s="58"/>
      <c r="AP34" s="58"/>
      <c r="AQ34" s="58"/>
      <c r="AR34" s="58"/>
      <c r="AS34" s="58"/>
      <c r="AT34" s="58"/>
      <c r="AU34" s="19"/>
      <c r="AV34" s="58" t="s">
        <v>28</v>
      </c>
      <c r="AW34" s="58"/>
      <c r="AX34" s="58"/>
      <c r="AY34" s="58"/>
      <c r="AZ34" s="58"/>
      <c r="BA34" s="58"/>
      <c r="BB34" s="58"/>
      <c r="BC34" s="58"/>
      <c r="BD34" s="58"/>
      <c r="BE34" s="58"/>
      <c r="BF34" s="58"/>
      <c r="BG34" s="58"/>
      <c r="BH34" s="58"/>
      <c r="BI34" s="58"/>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58"/>
      <c r="D35" s="58"/>
      <c r="E35" s="58"/>
      <c r="F35" s="58"/>
      <c r="G35" s="58"/>
      <c r="H35" s="58"/>
      <c r="I35" s="58"/>
      <c r="J35" s="58"/>
      <c r="K35" s="58"/>
      <c r="L35" s="58"/>
      <c r="M35" s="58"/>
      <c r="N35" s="58"/>
      <c r="O35" s="58"/>
      <c r="P35" s="58"/>
      <c r="Q35" s="19"/>
      <c r="R35" s="58"/>
      <c r="S35" s="58"/>
      <c r="T35" s="58"/>
      <c r="U35" s="58"/>
      <c r="V35" s="58"/>
      <c r="W35" s="58"/>
      <c r="X35" s="58"/>
      <c r="Y35" s="58"/>
      <c r="Z35" s="58"/>
      <c r="AA35" s="58"/>
      <c r="AB35" s="58"/>
      <c r="AC35" s="58"/>
      <c r="AD35" s="58"/>
      <c r="AE35" s="58"/>
      <c r="AF35" s="19"/>
      <c r="AG35" s="58"/>
      <c r="AH35" s="58"/>
      <c r="AI35" s="58"/>
      <c r="AJ35" s="58"/>
      <c r="AK35" s="58"/>
      <c r="AL35" s="58"/>
      <c r="AM35" s="58"/>
      <c r="AN35" s="58"/>
      <c r="AO35" s="58"/>
      <c r="AP35" s="58"/>
      <c r="AQ35" s="58"/>
      <c r="AR35" s="58"/>
      <c r="AS35" s="58"/>
      <c r="AT35" s="58"/>
      <c r="AU35" s="19"/>
      <c r="AV35" s="58"/>
      <c r="AW35" s="58"/>
      <c r="AX35" s="58"/>
      <c r="AY35" s="58"/>
      <c r="AZ35" s="58"/>
      <c r="BA35" s="58"/>
      <c r="BB35" s="58"/>
      <c r="BC35" s="58"/>
      <c r="BD35" s="58"/>
      <c r="BE35" s="58"/>
      <c r="BF35" s="58"/>
      <c r="BG35" s="58"/>
      <c r="BH35" s="58"/>
      <c r="BI35" s="58"/>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9" t="s">
        <v>29</v>
      </c>
      <c r="BM45" s="70"/>
      <c r="BN45" s="70"/>
      <c r="BO45" s="70"/>
      <c r="BP45" s="70"/>
      <c r="BQ45" s="70"/>
      <c r="BR45" s="70"/>
      <c r="BS45" s="70"/>
      <c r="BT45" s="70"/>
      <c r="BU45" s="70"/>
      <c r="BV45" s="70"/>
      <c r="BW45" s="70"/>
      <c r="BX45" s="70"/>
      <c r="BY45" s="70"/>
      <c r="BZ45" s="71"/>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2"/>
      <c r="BM46" s="73"/>
      <c r="BN46" s="73"/>
      <c r="BO46" s="73"/>
      <c r="BP46" s="73"/>
      <c r="BQ46" s="73"/>
      <c r="BR46" s="73"/>
      <c r="BS46" s="73"/>
      <c r="BT46" s="73"/>
      <c r="BU46" s="73"/>
      <c r="BV46" s="73"/>
      <c r="BW46" s="73"/>
      <c r="BX46" s="73"/>
      <c r="BY46" s="73"/>
      <c r="BZ46" s="74"/>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4" t="s">
        <v>105</v>
      </c>
      <c r="BM47" s="85"/>
      <c r="BN47" s="85"/>
      <c r="BO47" s="85"/>
      <c r="BP47" s="85"/>
      <c r="BQ47" s="85"/>
      <c r="BR47" s="85"/>
      <c r="BS47" s="85"/>
      <c r="BT47" s="85"/>
      <c r="BU47" s="85"/>
      <c r="BV47" s="85"/>
      <c r="BW47" s="85"/>
      <c r="BX47" s="85"/>
      <c r="BY47" s="85"/>
      <c r="BZ47" s="8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4"/>
      <c r="BM48" s="85"/>
      <c r="BN48" s="85"/>
      <c r="BO48" s="85"/>
      <c r="BP48" s="85"/>
      <c r="BQ48" s="85"/>
      <c r="BR48" s="85"/>
      <c r="BS48" s="85"/>
      <c r="BT48" s="85"/>
      <c r="BU48" s="85"/>
      <c r="BV48" s="85"/>
      <c r="BW48" s="85"/>
      <c r="BX48" s="85"/>
      <c r="BY48" s="85"/>
      <c r="BZ48" s="8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4"/>
      <c r="BM49" s="85"/>
      <c r="BN49" s="85"/>
      <c r="BO49" s="85"/>
      <c r="BP49" s="85"/>
      <c r="BQ49" s="85"/>
      <c r="BR49" s="85"/>
      <c r="BS49" s="85"/>
      <c r="BT49" s="85"/>
      <c r="BU49" s="85"/>
      <c r="BV49" s="85"/>
      <c r="BW49" s="85"/>
      <c r="BX49" s="85"/>
      <c r="BY49" s="85"/>
      <c r="BZ49" s="8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4"/>
      <c r="BM50" s="85"/>
      <c r="BN50" s="85"/>
      <c r="BO50" s="85"/>
      <c r="BP50" s="85"/>
      <c r="BQ50" s="85"/>
      <c r="BR50" s="85"/>
      <c r="BS50" s="85"/>
      <c r="BT50" s="85"/>
      <c r="BU50" s="85"/>
      <c r="BV50" s="85"/>
      <c r="BW50" s="85"/>
      <c r="BX50" s="85"/>
      <c r="BY50" s="85"/>
      <c r="BZ50" s="8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4"/>
      <c r="BM51" s="85"/>
      <c r="BN51" s="85"/>
      <c r="BO51" s="85"/>
      <c r="BP51" s="85"/>
      <c r="BQ51" s="85"/>
      <c r="BR51" s="85"/>
      <c r="BS51" s="85"/>
      <c r="BT51" s="85"/>
      <c r="BU51" s="85"/>
      <c r="BV51" s="85"/>
      <c r="BW51" s="85"/>
      <c r="BX51" s="85"/>
      <c r="BY51" s="85"/>
      <c r="BZ51" s="8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4"/>
      <c r="BM52" s="85"/>
      <c r="BN52" s="85"/>
      <c r="BO52" s="85"/>
      <c r="BP52" s="85"/>
      <c r="BQ52" s="85"/>
      <c r="BR52" s="85"/>
      <c r="BS52" s="85"/>
      <c r="BT52" s="85"/>
      <c r="BU52" s="85"/>
      <c r="BV52" s="85"/>
      <c r="BW52" s="85"/>
      <c r="BX52" s="85"/>
      <c r="BY52" s="85"/>
      <c r="BZ52" s="8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4"/>
      <c r="BM53" s="85"/>
      <c r="BN53" s="85"/>
      <c r="BO53" s="85"/>
      <c r="BP53" s="85"/>
      <c r="BQ53" s="85"/>
      <c r="BR53" s="85"/>
      <c r="BS53" s="85"/>
      <c r="BT53" s="85"/>
      <c r="BU53" s="85"/>
      <c r="BV53" s="85"/>
      <c r="BW53" s="85"/>
      <c r="BX53" s="85"/>
      <c r="BY53" s="85"/>
      <c r="BZ53" s="8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4"/>
      <c r="BM54" s="85"/>
      <c r="BN54" s="85"/>
      <c r="BO54" s="85"/>
      <c r="BP54" s="85"/>
      <c r="BQ54" s="85"/>
      <c r="BR54" s="85"/>
      <c r="BS54" s="85"/>
      <c r="BT54" s="85"/>
      <c r="BU54" s="85"/>
      <c r="BV54" s="85"/>
      <c r="BW54" s="85"/>
      <c r="BX54" s="85"/>
      <c r="BY54" s="85"/>
      <c r="BZ54" s="8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4"/>
      <c r="BM55" s="85"/>
      <c r="BN55" s="85"/>
      <c r="BO55" s="85"/>
      <c r="BP55" s="85"/>
      <c r="BQ55" s="85"/>
      <c r="BR55" s="85"/>
      <c r="BS55" s="85"/>
      <c r="BT55" s="85"/>
      <c r="BU55" s="85"/>
      <c r="BV55" s="85"/>
      <c r="BW55" s="85"/>
      <c r="BX55" s="85"/>
      <c r="BY55" s="85"/>
      <c r="BZ55" s="86"/>
    </row>
    <row r="56" spans="1:78" ht="13.5" customHeight="1" x14ac:dyDescent="0.15">
      <c r="A56" s="2"/>
      <c r="B56" s="16"/>
      <c r="C56" s="58" t="s">
        <v>30</v>
      </c>
      <c r="D56" s="58"/>
      <c r="E56" s="58"/>
      <c r="F56" s="58"/>
      <c r="G56" s="58"/>
      <c r="H56" s="58"/>
      <c r="I56" s="58"/>
      <c r="J56" s="58"/>
      <c r="K56" s="58"/>
      <c r="L56" s="58"/>
      <c r="M56" s="58"/>
      <c r="N56" s="58"/>
      <c r="O56" s="58"/>
      <c r="P56" s="58"/>
      <c r="Q56" s="19"/>
      <c r="R56" s="58" t="s">
        <v>31</v>
      </c>
      <c r="S56" s="58"/>
      <c r="T56" s="58"/>
      <c r="U56" s="58"/>
      <c r="V56" s="58"/>
      <c r="W56" s="58"/>
      <c r="X56" s="58"/>
      <c r="Y56" s="58"/>
      <c r="Z56" s="58"/>
      <c r="AA56" s="58"/>
      <c r="AB56" s="58"/>
      <c r="AC56" s="58"/>
      <c r="AD56" s="58"/>
      <c r="AE56" s="58"/>
      <c r="AF56" s="19"/>
      <c r="AG56" s="58" t="s">
        <v>32</v>
      </c>
      <c r="AH56" s="58"/>
      <c r="AI56" s="58"/>
      <c r="AJ56" s="58"/>
      <c r="AK56" s="58"/>
      <c r="AL56" s="58"/>
      <c r="AM56" s="58"/>
      <c r="AN56" s="58"/>
      <c r="AO56" s="58"/>
      <c r="AP56" s="58"/>
      <c r="AQ56" s="58"/>
      <c r="AR56" s="58"/>
      <c r="AS56" s="58"/>
      <c r="AT56" s="58"/>
      <c r="AU56" s="19"/>
      <c r="AV56" s="58" t="s">
        <v>33</v>
      </c>
      <c r="AW56" s="58"/>
      <c r="AX56" s="58"/>
      <c r="AY56" s="58"/>
      <c r="AZ56" s="58"/>
      <c r="BA56" s="58"/>
      <c r="BB56" s="58"/>
      <c r="BC56" s="58"/>
      <c r="BD56" s="58"/>
      <c r="BE56" s="58"/>
      <c r="BF56" s="58"/>
      <c r="BG56" s="58"/>
      <c r="BH56" s="58"/>
      <c r="BI56" s="58"/>
      <c r="BJ56" s="18"/>
      <c r="BK56" s="2"/>
      <c r="BL56" s="84"/>
      <c r="BM56" s="85"/>
      <c r="BN56" s="85"/>
      <c r="BO56" s="85"/>
      <c r="BP56" s="85"/>
      <c r="BQ56" s="85"/>
      <c r="BR56" s="85"/>
      <c r="BS56" s="85"/>
      <c r="BT56" s="85"/>
      <c r="BU56" s="85"/>
      <c r="BV56" s="85"/>
      <c r="BW56" s="85"/>
      <c r="BX56" s="85"/>
      <c r="BY56" s="85"/>
      <c r="BZ56" s="86"/>
    </row>
    <row r="57" spans="1:78" ht="13.5" customHeight="1" x14ac:dyDescent="0.15">
      <c r="A57" s="2"/>
      <c r="B57" s="16"/>
      <c r="C57" s="58"/>
      <c r="D57" s="58"/>
      <c r="E57" s="58"/>
      <c r="F57" s="58"/>
      <c r="G57" s="58"/>
      <c r="H57" s="58"/>
      <c r="I57" s="58"/>
      <c r="J57" s="58"/>
      <c r="K57" s="58"/>
      <c r="L57" s="58"/>
      <c r="M57" s="58"/>
      <c r="N57" s="58"/>
      <c r="O57" s="58"/>
      <c r="P57" s="58"/>
      <c r="Q57" s="19"/>
      <c r="R57" s="58"/>
      <c r="S57" s="58"/>
      <c r="T57" s="58"/>
      <c r="U57" s="58"/>
      <c r="V57" s="58"/>
      <c r="W57" s="58"/>
      <c r="X57" s="58"/>
      <c r="Y57" s="58"/>
      <c r="Z57" s="58"/>
      <c r="AA57" s="58"/>
      <c r="AB57" s="58"/>
      <c r="AC57" s="58"/>
      <c r="AD57" s="58"/>
      <c r="AE57" s="58"/>
      <c r="AF57" s="19"/>
      <c r="AG57" s="58"/>
      <c r="AH57" s="58"/>
      <c r="AI57" s="58"/>
      <c r="AJ57" s="58"/>
      <c r="AK57" s="58"/>
      <c r="AL57" s="58"/>
      <c r="AM57" s="58"/>
      <c r="AN57" s="58"/>
      <c r="AO57" s="58"/>
      <c r="AP57" s="58"/>
      <c r="AQ57" s="58"/>
      <c r="AR57" s="58"/>
      <c r="AS57" s="58"/>
      <c r="AT57" s="58"/>
      <c r="AU57" s="19"/>
      <c r="AV57" s="58"/>
      <c r="AW57" s="58"/>
      <c r="AX57" s="58"/>
      <c r="AY57" s="58"/>
      <c r="AZ57" s="58"/>
      <c r="BA57" s="58"/>
      <c r="BB57" s="58"/>
      <c r="BC57" s="58"/>
      <c r="BD57" s="58"/>
      <c r="BE57" s="58"/>
      <c r="BF57" s="58"/>
      <c r="BG57" s="58"/>
      <c r="BH57" s="58"/>
      <c r="BI57" s="58"/>
      <c r="BJ57" s="18"/>
      <c r="BK57" s="2"/>
      <c r="BL57" s="84"/>
      <c r="BM57" s="85"/>
      <c r="BN57" s="85"/>
      <c r="BO57" s="85"/>
      <c r="BP57" s="85"/>
      <c r="BQ57" s="85"/>
      <c r="BR57" s="85"/>
      <c r="BS57" s="85"/>
      <c r="BT57" s="85"/>
      <c r="BU57" s="85"/>
      <c r="BV57" s="85"/>
      <c r="BW57" s="85"/>
      <c r="BX57" s="85"/>
      <c r="BY57" s="85"/>
      <c r="BZ57" s="86"/>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4"/>
      <c r="BM58" s="85"/>
      <c r="BN58" s="85"/>
      <c r="BO58" s="85"/>
      <c r="BP58" s="85"/>
      <c r="BQ58" s="85"/>
      <c r="BR58" s="85"/>
      <c r="BS58" s="85"/>
      <c r="BT58" s="85"/>
      <c r="BU58" s="85"/>
      <c r="BV58" s="85"/>
      <c r="BW58" s="85"/>
      <c r="BX58" s="85"/>
      <c r="BY58" s="85"/>
      <c r="BZ58" s="86"/>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4"/>
      <c r="BM59" s="85"/>
      <c r="BN59" s="85"/>
      <c r="BO59" s="85"/>
      <c r="BP59" s="85"/>
      <c r="BQ59" s="85"/>
      <c r="BR59" s="85"/>
      <c r="BS59" s="85"/>
      <c r="BT59" s="85"/>
      <c r="BU59" s="85"/>
      <c r="BV59" s="85"/>
      <c r="BW59" s="85"/>
      <c r="BX59" s="85"/>
      <c r="BY59" s="85"/>
      <c r="BZ59" s="86"/>
    </row>
    <row r="60" spans="1:78" ht="13.5" customHeight="1" x14ac:dyDescent="0.15">
      <c r="A60" s="2"/>
      <c r="B60" s="66" t="s">
        <v>34</v>
      </c>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8"/>
      <c r="BK60" s="2"/>
      <c r="BL60" s="84"/>
      <c r="BM60" s="85"/>
      <c r="BN60" s="85"/>
      <c r="BO60" s="85"/>
      <c r="BP60" s="85"/>
      <c r="BQ60" s="85"/>
      <c r="BR60" s="85"/>
      <c r="BS60" s="85"/>
      <c r="BT60" s="85"/>
      <c r="BU60" s="85"/>
      <c r="BV60" s="85"/>
      <c r="BW60" s="85"/>
      <c r="BX60" s="85"/>
      <c r="BY60" s="85"/>
      <c r="BZ60" s="86"/>
    </row>
    <row r="61" spans="1:78" ht="13.5" customHeight="1" x14ac:dyDescent="0.15">
      <c r="A61" s="2"/>
      <c r="B61" s="66"/>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8"/>
      <c r="BK61" s="2"/>
      <c r="BL61" s="84"/>
      <c r="BM61" s="85"/>
      <c r="BN61" s="85"/>
      <c r="BO61" s="85"/>
      <c r="BP61" s="85"/>
      <c r="BQ61" s="85"/>
      <c r="BR61" s="85"/>
      <c r="BS61" s="85"/>
      <c r="BT61" s="85"/>
      <c r="BU61" s="85"/>
      <c r="BV61" s="85"/>
      <c r="BW61" s="85"/>
      <c r="BX61" s="85"/>
      <c r="BY61" s="85"/>
      <c r="BZ61" s="8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4"/>
      <c r="BM62" s="85"/>
      <c r="BN62" s="85"/>
      <c r="BO62" s="85"/>
      <c r="BP62" s="85"/>
      <c r="BQ62" s="85"/>
      <c r="BR62" s="85"/>
      <c r="BS62" s="85"/>
      <c r="BT62" s="85"/>
      <c r="BU62" s="85"/>
      <c r="BV62" s="85"/>
      <c r="BW62" s="85"/>
      <c r="BX62" s="85"/>
      <c r="BY62" s="85"/>
      <c r="BZ62" s="8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4"/>
      <c r="BM63" s="85"/>
      <c r="BN63" s="85"/>
      <c r="BO63" s="85"/>
      <c r="BP63" s="85"/>
      <c r="BQ63" s="85"/>
      <c r="BR63" s="85"/>
      <c r="BS63" s="85"/>
      <c r="BT63" s="85"/>
      <c r="BU63" s="85"/>
      <c r="BV63" s="85"/>
      <c r="BW63" s="85"/>
      <c r="BX63" s="85"/>
      <c r="BY63" s="85"/>
      <c r="BZ63" s="8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9" t="s">
        <v>35</v>
      </c>
      <c r="BM64" s="70"/>
      <c r="BN64" s="70"/>
      <c r="BO64" s="70"/>
      <c r="BP64" s="70"/>
      <c r="BQ64" s="70"/>
      <c r="BR64" s="70"/>
      <c r="BS64" s="70"/>
      <c r="BT64" s="70"/>
      <c r="BU64" s="70"/>
      <c r="BV64" s="70"/>
      <c r="BW64" s="70"/>
      <c r="BX64" s="70"/>
      <c r="BY64" s="70"/>
      <c r="BZ64" s="71"/>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2"/>
      <c r="BM65" s="73"/>
      <c r="BN65" s="73"/>
      <c r="BO65" s="73"/>
      <c r="BP65" s="73"/>
      <c r="BQ65" s="73"/>
      <c r="BR65" s="73"/>
      <c r="BS65" s="73"/>
      <c r="BT65" s="73"/>
      <c r="BU65" s="73"/>
      <c r="BV65" s="73"/>
      <c r="BW65" s="73"/>
      <c r="BX65" s="73"/>
      <c r="BY65" s="73"/>
      <c r="BZ65" s="74"/>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106</v>
      </c>
      <c r="BM66" s="85"/>
      <c r="BN66" s="85"/>
      <c r="BO66" s="85"/>
      <c r="BP66" s="85"/>
      <c r="BQ66" s="85"/>
      <c r="BR66" s="85"/>
      <c r="BS66" s="85"/>
      <c r="BT66" s="85"/>
      <c r="BU66" s="85"/>
      <c r="BV66" s="85"/>
      <c r="BW66" s="85"/>
      <c r="BX66" s="85"/>
      <c r="BY66" s="85"/>
      <c r="BZ66" s="8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row>
    <row r="79" spans="1:78" ht="13.5" customHeight="1" x14ac:dyDescent="0.15">
      <c r="A79" s="2"/>
      <c r="B79" s="16"/>
      <c r="C79" s="58" t="s">
        <v>36</v>
      </c>
      <c r="D79" s="58"/>
      <c r="E79" s="58"/>
      <c r="F79" s="58"/>
      <c r="G79" s="58"/>
      <c r="H79" s="58"/>
      <c r="I79" s="58"/>
      <c r="J79" s="58"/>
      <c r="K79" s="58"/>
      <c r="L79" s="58"/>
      <c r="M79" s="58"/>
      <c r="N79" s="58"/>
      <c r="O79" s="58"/>
      <c r="P79" s="58"/>
      <c r="Q79" s="58"/>
      <c r="R79" s="58"/>
      <c r="S79" s="58"/>
      <c r="T79" s="58"/>
      <c r="U79" s="19"/>
      <c r="V79" s="19"/>
      <c r="W79" s="58" t="s">
        <v>37</v>
      </c>
      <c r="X79" s="58"/>
      <c r="Y79" s="58"/>
      <c r="Z79" s="58"/>
      <c r="AA79" s="58"/>
      <c r="AB79" s="58"/>
      <c r="AC79" s="58"/>
      <c r="AD79" s="58"/>
      <c r="AE79" s="58"/>
      <c r="AF79" s="58"/>
      <c r="AG79" s="58"/>
      <c r="AH79" s="58"/>
      <c r="AI79" s="58"/>
      <c r="AJ79" s="58"/>
      <c r="AK79" s="58"/>
      <c r="AL79" s="58"/>
      <c r="AM79" s="58"/>
      <c r="AN79" s="58"/>
      <c r="AO79" s="19"/>
      <c r="AP79" s="19"/>
      <c r="AQ79" s="58" t="s">
        <v>38</v>
      </c>
      <c r="AR79" s="58"/>
      <c r="AS79" s="58"/>
      <c r="AT79" s="58"/>
      <c r="AU79" s="58"/>
      <c r="AV79" s="58"/>
      <c r="AW79" s="58"/>
      <c r="AX79" s="58"/>
      <c r="AY79" s="58"/>
      <c r="AZ79" s="58"/>
      <c r="BA79" s="58"/>
      <c r="BB79" s="58"/>
      <c r="BC79" s="58"/>
      <c r="BD79" s="58"/>
      <c r="BE79" s="58"/>
      <c r="BF79" s="58"/>
      <c r="BG79" s="58"/>
      <c r="BH79" s="58"/>
      <c r="BI79" s="17"/>
      <c r="BJ79" s="18"/>
      <c r="BK79" s="2"/>
      <c r="BL79" s="84"/>
      <c r="BM79" s="85"/>
      <c r="BN79" s="85"/>
      <c r="BO79" s="85"/>
      <c r="BP79" s="85"/>
      <c r="BQ79" s="85"/>
      <c r="BR79" s="85"/>
      <c r="BS79" s="85"/>
      <c r="BT79" s="85"/>
      <c r="BU79" s="85"/>
      <c r="BV79" s="85"/>
      <c r="BW79" s="85"/>
      <c r="BX79" s="85"/>
      <c r="BY79" s="85"/>
      <c r="BZ79" s="86"/>
    </row>
    <row r="80" spans="1:78" ht="13.5" customHeight="1" x14ac:dyDescent="0.15">
      <c r="A80" s="2"/>
      <c r="B80" s="16"/>
      <c r="C80" s="58"/>
      <c r="D80" s="58"/>
      <c r="E80" s="58"/>
      <c r="F80" s="58"/>
      <c r="G80" s="58"/>
      <c r="H80" s="58"/>
      <c r="I80" s="58"/>
      <c r="J80" s="58"/>
      <c r="K80" s="58"/>
      <c r="L80" s="58"/>
      <c r="M80" s="58"/>
      <c r="N80" s="58"/>
      <c r="O80" s="58"/>
      <c r="P80" s="58"/>
      <c r="Q80" s="58"/>
      <c r="R80" s="58"/>
      <c r="S80" s="58"/>
      <c r="T80" s="58"/>
      <c r="U80" s="19"/>
      <c r="V80" s="19"/>
      <c r="W80" s="58"/>
      <c r="X80" s="58"/>
      <c r="Y80" s="58"/>
      <c r="Z80" s="58"/>
      <c r="AA80" s="58"/>
      <c r="AB80" s="58"/>
      <c r="AC80" s="58"/>
      <c r="AD80" s="58"/>
      <c r="AE80" s="58"/>
      <c r="AF80" s="58"/>
      <c r="AG80" s="58"/>
      <c r="AH80" s="58"/>
      <c r="AI80" s="58"/>
      <c r="AJ80" s="58"/>
      <c r="AK80" s="58"/>
      <c r="AL80" s="58"/>
      <c r="AM80" s="58"/>
      <c r="AN80" s="58"/>
      <c r="AO80" s="19"/>
      <c r="AP80" s="19"/>
      <c r="AQ80" s="58"/>
      <c r="AR80" s="58"/>
      <c r="AS80" s="58"/>
      <c r="AT80" s="58"/>
      <c r="AU80" s="58"/>
      <c r="AV80" s="58"/>
      <c r="AW80" s="58"/>
      <c r="AX80" s="58"/>
      <c r="AY80" s="58"/>
      <c r="AZ80" s="58"/>
      <c r="BA80" s="58"/>
      <c r="BB80" s="58"/>
      <c r="BC80" s="58"/>
      <c r="BD80" s="58"/>
      <c r="BE80" s="58"/>
      <c r="BF80" s="58"/>
      <c r="BG80" s="58"/>
      <c r="BH80" s="58"/>
      <c r="BI80" s="17"/>
      <c r="BJ80" s="18"/>
      <c r="BK80" s="2"/>
      <c r="BL80" s="84"/>
      <c r="BM80" s="85"/>
      <c r="BN80" s="85"/>
      <c r="BO80" s="85"/>
      <c r="BP80" s="85"/>
      <c r="BQ80" s="85"/>
      <c r="BR80" s="85"/>
      <c r="BS80" s="85"/>
      <c r="BT80" s="85"/>
      <c r="BU80" s="85"/>
      <c r="BV80" s="85"/>
      <c r="BW80" s="85"/>
      <c r="BX80" s="85"/>
      <c r="BY80" s="85"/>
      <c r="BZ80" s="86"/>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4"/>
      <c r="BM81" s="85"/>
      <c r="BN81" s="85"/>
      <c r="BO81" s="85"/>
      <c r="BP81" s="85"/>
      <c r="BQ81" s="85"/>
      <c r="BR81" s="85"/>
      <c r="BS81" s="85"/>
      <c r="BT81" s="85"/>
      <c r="BU81" s="85"/>
      <c r="BV81" s="85"/>
      <c r="BW81" s="85"/>
      <c r="BX81" s="85"/>
      <c r="BY81" s="85"/>
      <c r="BZ81" s="86"/>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7"/>
      <c r="BM82" s="88"/>
      <c r="BN82" s="88"/>
      <c r="BO82" s="88"/>
      <c r="BP82" s="88"/>
      <c r="BQ82" s="88"/>
      <c r="BR82" s="88"/>
      <c r="BS82" s="88"/>
      <c r="BT82" s="88"/>
      <c r="BU82" s="88"/>
      <c r="BV82" s="88"/>
      <c r="BW82" s="88"/>
      <c r="BX82" s="88"/>
      <c r="BY82" s="88"/>
      <c r="BZ82" s="89"/>
    </row>
    <row r="83" spans="1:78" x14ac:dyDescent="0.15">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77" t="s">
        <v>49</v>
      </c>
      <c r="I3" s="78"/>
      <c r="J3" s="78"/>
      <c r="K3" s="78"/>
      <c r="L3" s="78"/>
      <c r="M3" s="78"/>
      <c r="N3" s="78"/>
      <c r="O3" s="78"/>
      <c r="P3" s="78"/>
      <c r="Q3" s="78"/>
      <c r="R3" s="78"/>
      <c r="S3" s="78"/>
      <c r="T3" s="78"/>
      <c r="U3" s="78"/>
      <c r="V3" s="79"/>
      <c r="W3" s="83" t="s">
        <v>50</v>
      </c>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t="s">
        <v>51</v>
      </c>
      <c r="DH3" s="76"/>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row>
    <row r="4" spans="1:143" x14ac:dyDescent="0.15">
      <c r="A4" s="26" t="s">
        <v>52</v>
      </c>
      <c r="B4" s="28"/>
      <c r="C4" s="28"/>
      <c r="D4" s="28"/>
      <c r="E4" s="28"/>
      <c r="F4" s="28"/>
      <c r="G4" s="28"/>
      <c r="H4" s="80"/>
      <c r="I4" s="81"/>
      <c r="J4" s="81"/>
      <c r="K4" s="81"/>
      <c r="L4" s="81"/>
      <c r="M4" s="81"/>
      <c r="N4" s="81"/>
      <c r="O4" s="81"/>
      <c r="P4" s="81"/>
      <c r="Q4" s="81"/>
      <c r="R4" s="81"/>
      <c r="S4" s="81"/>
      <c r="T4" s="81"/>
      <c r="U4" s="81"/>
      <c r="V4" s="82"/>
      <c r="W4" s="76" t="s">
        <v>53</v>
      </c>
      <c r="X4" s="76"/>
      <c r="Y4" s="76"/>
      <c r="Z4" s="76"/>
      <c r="AA4" s="76"/>
      <c r="AB4" s="76"/>
      <c r="AC4" s="76"/>
      <c r="AD4" s="76"/>
      <c r="AE4" s="76"/>
      <c r="AF4" s="76"/>
      <c r="AG4" s="76"/>
      <c r="AH4" s="76" t="s">
        <v>54</v>
      </c>
      <c r="AI4" s="76"/>
      <c r="AJ4" s="76"/>
      <c r="AK4" s="76"/>
      <c r="AL4" s="76"/>
      <c r="AM4" s="76"/>
      <c r="AN4" s="76"/>
      <c r="AO4" s="76"/>
      <c r="AP4" s="76"/>
      <c r="AQ4" s="76"/>
      <c r="AR4" s="76"/>
      <c r="AS4" s="76" t="s">
        <v>55</v>
      </c>
      <c r="AT4" s="76"/>
      <c r="AU4" s="76"/>
      <c r="AV4" s="76"/>
      <c r="AW4" s="76"/>
      <c r="AX4" s="76"/>
      <c r="AY4" s="76"/>
      <c r="AZ4" s="76"/>
      <c r="BA4" s="76"/>
      <c r="BB4" s="76"/>
      <c r="BC4" s="76"/>
      <c r="BD4" s="76" t="s">
        <v>56</v>
      </c>
      <c r="BE4" s="76"/>
      <c r="BF4" s="76"/>
      <c r="BG4" s="76"/>
      <c r="BH4" s="76"/>
      <c r="BI4" s="76"/>
      <c r="BJ4" s="76"/>
      <c r="BK4" s="76"/>
      <c r="BL4" s="76"/>
      <c r="BM4" s="76"/>
      <c r="BN4" s="76"/>
      <c r="BO4" s="76" t="s">
        <v>57</v>
      </c>
      <c r="BP4" s="76"/>
      <c r="BQ4" s="76"/>
      <c r="BR4" s="76"/>
      <c r="BS4" s="76"/>
      <c r="BT4" s="76"/>
      <c r="BU4" s="76"/>
      <c r="BV4" s="76"/>
      <c r="BW4" s="76"/>
      <c r="BX4" s="76"/>
      <c r="BY4" s="76"/>
      <c r="BZ4" s="76" t="s">
        <v>58</v>
      </c>
      <c r="CA4" s="76"/>
      <c r="CB4" s="76"/>
      <c r="CC4" s="76"/>
      <c r="CD4" s="76"/>
      <c r="CE4" s="76"/>
      <c r="CF4" s="76"/>
      <c r="CG4" s="76"/>
      <c r="CH4" s="76"/>
      <c r="CI4" s="76"/>
      <c r="CJ4" s="76"/>
      <c r="CK4" s="76" t="s">
        <v>59</v>
      </c>
      <c r="CL4" s="76"/>
      <c r="CM4" s="76"/>
      <c r="CN4" s="76"/>
      <c r="CO4" s="76"/>
      <c r="CP4" s="76"/>
      <c r="CQ4" s="76"/>
      <c r="CR4" s="76"/>
      <c r="CS4" s="76"/>
      <c r="CT4" s="76"/>
      <c r="CU4" s="76"/>
      <c r="CV4" s="76" t="s">
        <v>60</v>
      </c>
      <c r="CW4" s="76"/>
      <c r="CX4" s="76"/>
      <c r="CY4" s="76"/>
      <c r="CZ4" s="76"/>
      <c r="DA4" s="76"/>
      <c r="DB4" s="76"/>
      <c r="DC4" s="76"/>
      <c r="DD4" s="76"/>
      <c r="DE4" s="76"/>
      <c r="DF4" s="76"/>
      <c r="DG4" s="76" t="s">
        <v>61</v>
      </c>
      <c r="DH4" s="76"/>
      <c r="DI4" s="76"/>
      <c r="DJ4" s="76"/>
      <c r="DK4" s="76"/>
      <c r="DL4" s="76"/>
      <c r="DM4" s="76"/>
      <c r="DN4" s="76"/>
      <c r="DO4" s="76"/>
      <c r="DP4" s="76"/>
      <c r="DQ4" s="76"/>
      <c r="DR4" s="76" t="s">
        <v>62</v>
      </c>
      <c r="DS4" s="76"/>
      <c r="DT4" s="76"/>
      <c r="DU4" s="76"/>
      <c r="DV4" s="76"/>
      <c r="DW4" s="76"/>
      <c r="DX4" s="76"/>
      <c r="DY4" s="76"/>
      <c r="DZ4" s="76"/>
      <c r="EA4" s="76"/>
      <c r="EB4" s="76"/>
      <c r="EC4" s="76" t="s">
        <v>63</v>
      </c>
      <c r="ED4" s="76"/>
      <c r="EE4" s="76"/>
      <c r="EF4" s="76"/>
      <c r="EG4" s="76"/>
      <c r="EH4" s="76"/>
      <c r="EI4" s="76"/>
      <c r="EJ4" s="76"/>
      <c r="EK4" s="76"/>
      <c r="EL4" s="76"/>
      <c r="EM4" s="76"/>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2015</v>
      </c>
      <c r="C6" s="31">
        <f t="shared" ref="C6:V6" si="3">C7</f>
        <v>122319</v>
      </c>
      <c r="D6" s="31">
        <f t="shared" si="3"/>
        <v>46</v>
      </c>
      <c r="E6" s="31">
        <f t="shared" si="3"/>
        <v>1</v>
      </c>
      <c r="F6" s="31">
        <f t="shared" si="3"/>
        <v>0</v>
      </c>
      <c r="G6" s="31">
        <f t="shared" si="3"/>
        <v>1</v>
      </c>
      <c r="H6" s="31" t="str">
        <f t="shared" si="3"/>
        <v>千葉県　印西市</v>
      </c>
      <c r="I6" s="31" t="str">
        <f t="shared" si="3"/>
        <v>法適用</v>
      </c>
      <c r="J6" s="31" t="str">
        <f t="shared" si="3"/>
        <v>水道事業</v>
      </c>
      <c r="K6" s="31" t="str">
        <f t="shared" si="3"/>
        <v>末端給水事業</v>
      </c>
      <c r="L6" s="31" t="str">
        <f t="shared" si="3"/>
        <v>A6</v>
      </c>
      <c r="M6" s="32" t="str">
        <f t="shared" si="3"/>
        <v>-</v>
      </c>
      <c r="N6" s="32">
        <f t="shared" si="3"/>
        <v>89.12</v>
      </c>
      <c r="O6" s="32">
        <f t="shared" si="3"/>
        <v>19.27</v>
      </c>
      <c r="P6" s="32">
        <f t="shared" si="3"/>
        <v>3888</v>
      </c>
      <c r="Q6" s="32">
        <f t="shared" si="3"/>
        <v>95040</v>
      </c>
      <c r="R6" s="32">
        <f t="shared" si="3"/>
        <v>123.79</v>
      </c>
      <c r="S6" s="32">
        <f t="shared" si="3"/>
        <v>767.75</v>
      </c>
      <c r="T6" s="32">
        <f t="shared" si="3"/>
        <v>17934</v>
      </c>
      <c r="U6" s="32">
        <f t="shared" si="3"/>
        <v>11.17</v>
      </c>
      <c r="V6" s="32">
        <f t="shared" si="3"/>
        <v>1605.55</v>
      </c>
      <c r="W6" s="33">
        <f>IF(W7="",NA(),W7)</f>
        <v>110.03</v>
      </c>
      <c r="X6" s="33">
        <f t="shared" ref="X6:AF6" si="4">IF(X7="",NA(),X7)</f>
        <v>104.28</v>
      </c>
      <c r="Y6" s="33">
        <f t="shared" si="4"/>
        <v>98.36</v>
      </c>
      <c r="Z6" s="33">
        <f t="shared" si="4"/>
        <v>114.08</v>
      </c>
      <c r="AA6" s="33">
        <f t="shared" si="4"/>
        <v>106.88</v>
      </c>
      <c r="AB6" s="33">
        <f t="shared" si="4"/>
        <v>107.37</v>
      </c>
      <c r="AC6" s="33">
        <f t="shared" si="4"/>
        <v>107.57</v>
      </c>
      <c r="AD6" s="33">
        <f t="shared" si="4"/>
        <v>106.55</v>
      </c>
      <c r="AE6" s="33">
        <f t="shared" si="4"/>
        <v>110.01</v>
      </c>
      <c r="AF6" s="33">
        <f t="shared" si="4"/>
        <v>111.21</v>
      </c>
      <c r="AG6" s="32" t="str">
        <f>IF(AG7="","",IF(AG7="-","【-】","【"&amp;SUBSTITUTE(TEXT(AG7,"#,##0.00"),"-","△")&amp;"】"))</f>
        <v>【113.56】</v>
      </c>
      <c r="AH6" s="32">
        <f>IF(AH7="",NA(),AH7)</f>
        <v>0</v>
      </c>
      <c r="AI6" s="32">
        <f t="shared" ref="AI6:AQ6" si="5">IF(AI7="",NA(),AI7)</f>
        <v>0</v>
      </c>
      <c r="AJ6" s="33">
        <f t="shared" si="5"/>
        <v>2.6</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1611.11</v>
      </c>
      <c r="AT6" s="33">
        <f t="shared" ref="AT6:BB6" si="6">IF(AT7="",NA(),AT7)</f>
        <v>1915.12</v>
      </c>
      <c r="AU6" s="33">
        <f t="shared" si="6"/>
        <v>1915.91</v>
      </c>
      <c r="AV6" s="33">
        <f t="shared" si="6"/>
        <v>1421.83</v>
      </c>
      <c r="AW6" s="33">
        <f t="shared" si="6"/>
        <v>1521.26</v>
      </c>
      <c r="AX6" s="33">
        <f t="shared" si="6"/>
        <v>995.5</v>
      </c>
      <c r="AY6" s="33">
        <f t="shared" si="6"/>
        <v>915.5</v>
      </c>
      <c r="AZ6" s="33">
        <f t="shared" si="6"/>
        <v>963.24</v>
      </c>
      <c r="BA6" s="33">
        <f t="shared" si="6"/>
        <v>381.53</v>
      </c>
      <c r="BB6" s="33">
        <f t="shared" si="6"/>
        <v>391.54</v>
      </c>
      <c r="BC6" s="32" t="str">
        <f>IF(BC7="","",IF(BC7="-","【-】","【"&amp;SUBSTITUTE(TEXT(BC7,"#,##0.00"),"-","△")&amp;"】"))</f>
        <v>【262.74】</v>
      </c>
      <c r="BD6" s="33">
        <f>IF(BD7="",NA(),BD7)</f>
        <v>96.36</v>
      </c>
      <c r="BE6" s="33">
        <f t="shared" ref="BE6:BM6" si="7">IF(BE7="",NA(),BE7)</f>
        <v>97.08</v>
      </c>
      <c r="BF6" s="33">
        <f t="shared" si="7"/>
        <v>91.47</v>
      </c>
      <c r="BG6" s="33">
        <f t="shared" si="7"/>
        <v>83.25</v>
      </c>
      <c r="BH6" s="33">
        <f t="shared" si="7"/>
        <v>71.98</v>
      </c>
      <c r="BI6" s="33">
        <f t="shared" si="7"/>
        <v>414.59</v>
      </c>
      <c r="BJ6" s="33">
        <f t="shared" si="7"/>
        <v>404.78</v>
      </c>
      <c r="BK6" s="33">
        <f t="shared" si="7"/>
        <v>400.38</v>
      </c>
      <c r="BL6" s="33">
        <f t="shared" si="7"/>
        <v>393.27</v>
      </c>
      <c r="BM6" s="33">
        <f t="shared" si="7"/>
        <v>386.97</v>
      </c>
      <c r="BN6" s="32" t="str">
        <f>IF(BN7="","",IF(BN7="-","【-】","【"&amp;SUBSTITUTE(TEXT(BN7,"#,##0.00"),"-","△")&amp;"】"))</f>
        <v>【276.38】</v>
      </c>
      <c r="BO6" s="33">
        <f>IF(BO7="",NA(),BO7)</f>
        <v>75.739999999999995</v>
      </c>
      <c r="BP6" s="33">
        <f t="shared" ref="BP6:BX6" si="8">IF(BP7="",NA(),BP7)</f>
        <v>73.319999999999993</v>
      </c>
      <c r="BQ6" s="33">
        <f t="shared" si="8"/>
        <v>70.400000000000006</v>
      </c>
      <c r="BR6" s="33">
        <f t="shared" si="8"/>
        <v>76.52</v>
      </c>
      <c r="BS6" s="33">
        <f t="shared" si="8"/>
        <v>76.95</v>
      </c>
      <c r="BT6" s="33">
        <f t="shared" si="8"/>
        <v>97.71</v>
      </c>
      <c r="BU6" s="33">
        <f t="shared" si="8"/>
        <v>98.07</v>
      </c>
      <c r="BV6" s="33">
        <f t="shared" si="8"/>
        <v>96.56</v>
      </c>
      <c r="BW6" s="33">
        <f t="shared" si="8"/>
        <v>100.47</v>
      </c>
      <c r="BX6" s="33">
        <f t="shared" si="8"/>
        <v>101.72</v>
      </c>
      <c r="BY6" s="32" t="str">
        <f>IF(BY7="","",IF(BY7="-","【-】","【"&amp;SUBSTITUTE(TEXT(BY7,"#,##0.00"),"-","△")&amp;"】"))</f>
        <v>【104.99】</v>
      </c>
      <c r="BZ6" s="33">
        <f>IF(BZ7="",NA(),BZ7)</f>
        <v>339.83</v>
      </c>
      <c r="CA6" s="33">
        <f t="shared" ref="CA6:CI6" si="9">IF(CA7="",NA(),CA7)</f>
        <v>337.81</v>
      </c>
      <c r="CB6" s="33">
        <f t="shared" si="9"/>
        <v>347.64</v>
      </c>
      <c r="CC6" s="33">
        <f t="shared" si="9"/>
        <v>326.45</v>
      </c>
      <c r="CD6" s="33">
        <f t="shared" si="9"/>
        <v>326.35000000000002</v>
      </c>
      <c r="CE6" s="33">
        <f t="shared" si="9"/>
        <v>173.56</v>
      </c>
      <c r="CF6" s="33">
        <f t="shared" si="9"/>
        <v>172.26</v>
      </c>
      <c r="CG6" s="33">
        <f t="shared" si="9"/>
        <v>177.14</v>
      </c>
      <c r="CH6" s="33">
        <f t="shared" si="9"/>
        <v>169.82</v>
      </c>
      <c r="CI6" s="33">
        <f t="shared" si="9"/>
        <v>168.2</v>
      </c>
      <c r="CJ6" s="32" t="str">
        <f>IF(CJ7="","",IF(CJ7="-","【-】","【"&amp;SUBSTITUTE(TEXT(CJ7,"#,##0.00"),"-","△")&amp;"】"))</f>
        <v>【163.72】</v>
      </c>
      <c r="CK6" s="33">
        <f>IF(CK7="",NA(),CK7)</f>
        <v>64.63</v>
      </c>
      <c r="CL6" s="33">
        <f t="shared" ref="CL6:CT6" si="10">IF(CL7="",NA(),CL7)</f>
        <v>61.12</v>
      </c>
      <c r="CM6" s="33">
        <f t="shared" si="10"/>
        <v>61.62</v>
      </c>
      <c r="CN6" s="33">
        <f t="shared" si="10"/>
        <v>60.83</v>
      </c>
      <c r="CO6" s="33">
        <f t="shared" si="10"/>
        <v>63.26</v>
      </c>
      <c r="CP6" s="33">
        <f t="shared" si="10"/>
        <v>55.84</v>
      </c>
      <c r="CQ6" s="33">
        <f t="shared" si="10"/>
        <v>55.68</v>
      </c>
      <c r="CR6" s="33">
        <f t="shared" si="10"/>
        <v>55.64</v>
      </c>
      <c r="CS6" s="33">
        <f t="shared" si="10"/>
        <v>55.13</v>
      </c>
      <c r="CT6" s="33">
        <f t="shared" si="10"/>
        <v>54.77</v>
      </c>
      <c r="CU6" s="32" t="str">
        <f>IF(CU7="","",IF(CU7="-","【-】","【"&amp;SUBSTITUTE(TEXT(CU7,"#,##0.00"),"-","△")&amp;"】"))</f>
        <v>【59.76】</v>
      </c>
      <c r="CV6" s="33">
        <f>IF(CV7="",NA(),CV7)</f>
        <v>94.97</v>
      </c>
      <c r="CW6" s="33">
        <f t="shared" ref="CW6:DE6" si="11">IF(CW7="",NA(),CW7)</f>
        <v>95.97</v>
      </c>
      <c r="CX6" s="33">
        <f t="shared" si="11"/>
        <v>93.95</v>
      </c>
      <c r="CY6" s="33">
        <f t="shared" si="11"/>
        <v>93.05</v>
      </c>
      <c r="CZ6" s="33">
        <f t="shared" si="11"/>
        <v>93.52</v>
      </c>
      <c r="DA6" s="33">
        <f t="shared" si="11"/>
        <v>83.11</v>
      </c>
      <c r="DB6" s="33">
        <f t="shared" si="11"/>
        <v>83.18</v>
      </c>
      <c r="DC6" s="33">
        <f t="shared" si="11"/>
        <v>83.09</v>
      </c>
      <c r="DD6" s="33">
        <f t="shared" si="11"/>
        <v>83</v>
      </c>
      <c r="DE6" s="33">
        <f t="shared" si="11"/>
        <v>82.89</v>
      </c>
      <c r="DF6" s="32" t="str">
        <f>IF(DF7="","",IF(DF7="-","【-】","【"&amp;SUBSTITUTE(TEXT(DF7,"#,##0.00"),"-","△")&amp;"】"))</f>
        <v>【89.95】</v>
      </c>
      <c r="DG6" s="33">
        <f>IF(DG7="",NA(),DG7)</f>
        <v>37.72</v>
      </c>
      <c r="DH6" s="33">
        <f t="shared" ref="DH6:DP6" si="12">IF(DH7="",NA(),DH7)</f>
        <v>39.39</v>
      </c>
      <c r="DI6" s="33">
        <f t="shared" si="12"/>
        <v>41.08</v>
      </c>
      <c r="DJ6" s="33">
        <f t="shared" si="12"/>
        <v>54.49</v>
      </c>
      <c r="DK6" s="33">
        <f t="shared" si="12"/>
        <v>55.66</v>
      </c>
      <c r="DL6" s="33">
        <f t="shared" si="12"/>
        <v>37.090000000000003</v>
      </c>
      <c r="DM6" s="33">
        <f t="shared" si="12"/>
        <v>38.07</v>
      </c>
      <c r="DN6" s="33">
        <f t="shared" si="12"/>
        <v>39.06</v>
      </c>
      <c r="DO6" s="33">
        <f t="shared" si="12"/>
        <v>46.66</v>
      </c>
      <c r="DP6" s="33">
        <f t="shared" si="12"/>
        <v>47.46</v>
      </c>
      <c r="DQ6" s="32" t="str">
        <f>IF(DQ7="","",IF(DQ7="-","【-】","【"&amp;SUBSTITUTE(TEXT(DQ7,"#,##0.00"),"-","△")&amp;"】"))</f>
        <v>【47.18】</v>
      </c>
      <c r="DR6" s="32">
        <f>IF(DR7="",NA(),DR7)</f>
        <v>0</v>
      </c>
      <c r="DS6" s="32">
        <f t="shared" ref="DS6:EA6" si="13">IF(DS7="",NA(),DS7)</f>
        <v>0</v>
      </c>
      <c r="DT6" s="32">
        <f t="shared" si="13"/>
        <v>0</v>
      </c>
      <c r="DU6" s="32">
        <f t="shared" si="13"/>
        <v>0</v>
      </c>
      <c r="DV6" s="32">
        <f t="shared" si="13"/>
        <v>0</v>
      </c>
      <c r="DW6" s="33">
        <f t="shared" si="13"/>
        <v>6.63</v>
      </c>
      <c r="DX6" s="33">
        <f t="shared" si="13"/>
        <v>7.73</v>
      </c>
      <c r="DY6" s="33">
        <f t="shared" si="13"/>
        <v>8.8699999999999992</v>
      </c>
      <c r="DZ6" s="33">
        <f t="shared" si="13"/>
        <v>9.85</v>
      </c>
      <c r="EA6" s="33">
        <f t="shared" si="13"/>
        <v>9.7100000000000009</v>
      </c>
      <c r="EB6" s="32" t="str">
        <f>IF(EB7="","",IF(EB7="-","【-】","【"&amp;SUBSTITUTE(TEXT(EB7,"#,##0.00"),"-","△")&amp;"】"))</f>
        <v>【13.18】</v>
      </c>
      <c r="EC6" s="32">
        <f>IF(EC7="",NA(),EC7)</f>
        <v>0</v>
      </c>
      <c r="ED6" s="33">
        <f t="shared" ref="ED6:EL6" si="14">IF(ED7="",NA(),ED7)</f>
        <v>0.05</v>
      </c>
      <c r="EE6" s="32">
        <f t="shared" si="14"/>
        <v>0</v>
      </c>
      <c r="EF6" s="32">
        <f t="shared" si="14"/>
        <v>0</v>
      </c>
      <c r="EG6" s="33">
        <f t="shared" si="14"/>
        <v>0.22</v>
      </c>
      <c r="EH6" s="33">
        <f t="shared" si="14"/>
        <v>0.78</v>
      </c>
      <c r="EI6" s="33">
        <f t="shared" si="14"/>
        <v>0.67</v>
      </c>
      <c r="EJ6" s="33">
        <f t="shared" si="14"/>
        <v>0.67</v>
      </c>
      <c r="EK6" s="33">
        <f t="shared" si="14"/>
        <v>0.66</v>
      </c>
      <c r="EL6" s="33">
        <f t="shared" si="14"/>
        <v>0.99</v>
      </c>
      <c r="EM6" s="32" t="str">
        <f>IF(EM7="","",IF(EM7="-","【-】","【"&amp;SUBSTITUTE(TEXT(EM7,"#,##0.00"),"-","△")&amp;"】"))</f>
        <v>【0.85】</v>
      </c>
    </row>
    <row r="7" spans="1:143" s="34" customFormat="1" x14ac:dyDescent="0.15">
      <c r="A7" s="26"/>
      <c r="B7" s="35">
        <v>2015</v>
      </c>
      <c r="C7" s="35">
        <v>122319</v>
      </c>
      <c r="D7" s="35">
        <v>46</v>
      </c>
      <c r="E7" s="35">
        <v>1</v>
      </c>
      <c r="F7" s="35">
        <v>0</v>
      </c>
      <c r="G7" s="35">
        <v>1</v>
      </c>
      <c r="H7" s="35" t="s">
        <v>93</v>
      </c>
      <c r="I7" s="35" t="s">
        <v>94</v>
      </c>
      <c r="J7" s="35" t="s">
        <v>95</v>
      </c>
      <c r="K7" s="35" t="s">
        <v>96</v>
      </c>
      <c r="L7" s="35" t="s">
        <v>97</v>
      </c>
      <c r="M7" s="36" t="s">
        <v>98</v>
      </c>
      <c r="N7" s="36">
        <v>89.12</v>
      </c>
      <c r="O7" s="36">
        <v>19.27</v>
      </c>
      <c r="P7" s="36">
        <v>3888</v>
      </c>
      <c r="Q7" s="36">
        <v>95040</v>
      </c>
      <c r="R7" s="36">
        <v>123.79</v>
      </c>
      <c r="S7" s="36">
        <v>767.75</v>
      </c>
      <c r="T7" s="36">
        <v>17934</v>
      </c>
      <c r="U7" s="36">
        <v>11.17</v>
      </c>
      <c r="V7" s="36">
        <v>1605.55</v>
      </c>
      <c r="W7" s="36">
        <v>110.03</v>
      </c>
      <c r="X7" s="36">
        <v>104.28</v>
      </c>
      <c r="Y7" s="36">
        <v>98.36</v>
      </c>
      <c r="Z7" s="36">
        <v>114.08</v>
      </c>
      <c r="AA7" s="36">
        <v>106.88</v>
      </c>
      <c r="AB7" s="36">
        <v>107.37</v>
      </c>
      <c r="AC7" s="36">
        <v>107.57</v>
      </c>
      <c r="AD7" s="36">
        <v>106.55</v>
      </c>
      <c r="AE7" s="36">
        <v>110.01</v>
      </c>
      <c r="AF7" s="36">
        <v>111.21</v>
      </c>
      <c r="AG7" s="36">
        <v>113.56</v>
      </c>
      <c r="AH7" s="36">
        <v>0</v>
      </c>
      <c r="AI7" s="36">
        <v>0</v>
      </c>
      <c r="AJ7" s="36">
        <v>2.6</v>
      </c>
      <c r="AK7" s="36">
        <v>0</v>
      </c>
      <c r="AL7" s="36">
        <v>0</v>
      </c>
      <c r="AM7" s="36">
        <v>8.5</v>
      </c>
      <c r="AN7" s="36">
        <v>9.34</v>
      </c>
      <c r="AO7" s="36">
        <v>9.56</v>
      </c>
      <c r="AP7" s="36">
        <v>2.8</v>
      </c>
      <c r="AQ7" s="36">
        <v>1.93</v>
      </c>
      <c r="AR7" s="36">
        <v>0.87</v>
      </c>
      <c r="AS7" s="36">
        <v>1611.11</v>
      </c>
      <c r="AT7" s="36">
        <v>1915.12</v>
      </c>
      <c r="AU7" s="36">
        <v>1915.91</v>
      </c>
      <c r="AV7" s="36">
        <v>1421.83</v>
      </c>
      <c r="AW7" s="36">
        <v>1521.26</v>
      </c>
      <c r="AX7" s="36">
        <v>995.5</v>
      </c>
      <c r="AY7" s="36">
        <v>915.5</v>
      </c>
      <c r="AZ7" s="36">
        <v>963.24</v>
      </c>
      <c r="BA7" s="36">
        <v>381.53</v>
      </c>
      <c r="BB7" s="36">
        <v>391.54</v>
      </c>
      <c r="BC7" s="36">
        <v>262.74</v>
      </c>
      <c r="BD7" s="36">
        <v>96.36</v>
      </c>
      <c r="BE7" s="36">
        <v>97.08</v>
      </c>
      <c r="BF7" s="36">
        <v>91.47</v>
      </c>
      <c r="BG7" s="36">
        <v>83.25</v>
      </c>
      <c r="BH7" s="36">
        <v>71.98</v>
      </c>
      <c r="BI7" s="36">
        <v>414.59</v>
      </c>
      <c r="BJ7" s="36">
        <v>404.78</v>
      </c>
      <c r="BK7" s="36">
        <v>400.38</v>
      </c>
      <c r="BL7" s="36">
        <v>393.27</v>
      </c>
      <c r="BM7" s="36">
        <v>386.97</v>
      </c>
      <c r="BN7" s="36">
        <v>276.38</v>
      </c>
      <c r="BO7" s="36">
        <v>75.739999999999995</v>
      </c>
      <c r="BP7" s="36">
        <v>73.319999999999993</v>
      </c>
      <c r="BQ7" s="36">
        <v>70.400000000000006</v>
      </c>
      <c r="BR7" s="36">
        <v>76.52</v>
      </c>
      <c r="BS7" s="36">
        <v>76.95</v>
      </c>
      <c r="BT7" s="36">
        <v>97.71</v>
      </c>
      <c r="BU7" s="36">
        <v>98.07</v>
      </c>
      <c r="BV7" s="36">
        <v>96.56</v>
      </c>
      <c r="BW7" s="36">
        <v>100.47</v>
      </c>
      <c r="BX7" s="36">
        <v>101.72</v>
      </c>
      <c r="BY7" s="36">
        <v>104.99</v>
      </c>
      <c r="BZ7" s="36">
        <v>339.83</v>
      </c>
      <c r="CA7" s="36">
        <v>337.81</v>
      </c>
      <c r="CB7" s="36">
        <v>347.64</v>
      </c>
      <c r="CC7" s="36">
        <v>326.45</v>
      </c>
      <c r="CD7" s="36">
        <v>326.35000000000002</v>
      </c>
      <c r="CE7" s="36">
        <v>173.56</v>
      </c>
      <c r="CF7" s="36">
        <v>172.26</v>
      </c>
      <c r="CG7" s="36">
        <v>177.14</v>
      </c>
      <c r="CH7" s="36">
        <v>169.82</v>
      </c>
      <c r="CI7" s="36">
        <v>168.2</v>
      </c>
      <c r="CJ7" s="36">
        <v>163.72</v>
      </c>
      <c r="CK7" s="36">
        <v>64.63</v>
      </c>
      <c r="CL7" s="36">
        <v>61.12</v>
      </c>
      <c r="CM7" s="36">
        <v>61.62</v>
      </c>
      <c r="CN7" s="36">
        <v>60.83</v>
      </c>
      <c r="CO7" s="36">
        <v>63.26</v>
      </c>
      <c r="CP7" s="36">
        <v>55.84</v>
      </c>
      <c r="CQ7" s="36">
        <v>55.68</v>
      </c>
      <c r="CR7" s="36">
        <v>55.64</v>
      </c>
      <c r="CS7" s="36">
        <v>55.13</v>
      </c>
      <c r="CT7" s="36">
        <v>54.77</v>
      </c>
      <c r="CU7" s="36">
        <v>59.76</v>
      </c>
      <c r="CV7" s="36">
        <v>94.97</v>
      </c>
      <c r="CW7" s="36">
        <v>95.97</v>
      </c>
      <c r="CX7" s="36">
        <v>93.95</v>
      </c>
      <c r="CY7" s="36">
        <v>93.05</v>
      </c>
      <c r="CZ7" s="36">
        <v>93.52</v>
      </c>
      <c r="DA7" s="36">
        <v>83.11</v>
      </c>
      <c r="DB7" s="36">
        <v>83.18</v>
      </c>
      <c r="DC7" s="36">
        <v>83.09</v>
      </c>
      <c r="DD7" s="36">
        <v>83</v>
      </c>
      <c r="DE7" s="36">
        <v>82.89</v>
      </c>
      <c r="DF7" s="36">
        <v>89.95</v>
      </c>
      <c r="DG7" s="36">
        <v>37.72</v>
      </c>
      <c r="DH7" s="36">
        <v>39.39</v>
      </c>
      <c r="DI7" s="36">
        <v>41.08</v>
      </c>
      <c r="DJ7" s="36">
        <v>54.49</v>
      </c>
      <c r="DK7" s="36">
        <v>55.66</v>
      </c>
      <c r="DL7" s="36">
        <v>37.090000000000003</v>
      </c>
      <c r="DM7" s="36">
        <v>38.07</v>
      </c>
      <c r="DN7" s="36">
        <v>39.06</v>
      </c>
      <c r="DO7" s="36">
        <v>46.66</v>
      </c>
      <c r="DP7" s="36">
        <v>47.46</v>
      </c>
      <c r="DQ7" s="36">
        <v>47.18</v>
      </c>
      <c r="DR7" s="36">
        <v>0</v>
      </c>
      <c r="DS7" s="36">
        <v>0</v>
      </c>
      <c r="DT7" s="36">
        <v>0</v>
      </c>
      <c r="DU7" s="36">
        <v>0</v>
      </c>
      <c r="DV7" s="36">
        <v>0</v>
      </c>
      <c r="DW7" s="36">
        <v>6.63</v>
      </c>
      <c r="DX7" s="36">
        <v>7.73</v>
      </c>
      <c r="DY7" s="36">
        <v>8.8699999999999992</v>
      </c>
      <c r="DZ7" s="36">
        <v>9.85</v>
      </c>
      <c r="EA7" s="36">
        <v>9.7100000000000009</v>
      </c>
      <c r="EB7" s="36">
        <v>13.18</v>
      </c>
      <c r="EC7" s="36">
        <v>0</v>
      </c>
      <c r="ED7" s="36">
        <v>0.05</v>
      </c>
      <c r="EE7" s="36">
        <v>0</v>
      </c>
      <c r="EF7" s="36">
        <v>0</v>
      </c>
      <c r="EG7" s="36">
        <v>0.22</v>
      </c>
      <c r="EH7" s="36">
        <v>0.78</v>
      </c>
      <c r="EI7" s="36">
        <v>0.67</v>
      </c>
      <c r="EJ7" s="36">
        <v>0.67</v>
      </c>
      <c r="EK7" s="36">
        <v>0.66</v>
      </c>
      <c r="EL7" s="36">
        <v>0.99</v>
      </c>
      <c r="EM7" s="36">
        <v>0.85</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千葉県</cp:lastModifiedBy>
  <cp:lastPrinted>2017-02-13T03:00:27Z</cp:lastPrinted>
  <dcterms:created xsi:type="dcterms:W3CDTF">2017-02-01T08:38:44Z</dcterms:created>
  <dcterms:modified xsi:type="dcterms:W3CDTF">2017-02-13T04:45:17Z</dcterms:modified>
</cp:coreProperties>
</file>