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0" yWindow="0" windowWidth="21600" windowHeight="975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P6" i="5"/>
  <c r="Z10" i="4" s="1"/>
  <c r="O6" i="5"/>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AY8" i="4"/>
  <c r="AI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<sst xmlns="http://schemas.openxmlformats.org/spreadsheetml/2006/main" count="217" uniqueCount="107">
  <si>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</si>
  <si>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</si>
  <si>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</si>
  <si>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</si>
  <si>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</si>
  <si>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</si>
  <si>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</si>
  <si>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</si>
  <si>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</si>
  <si>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</si>
  <si>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</si>
  <si>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</si>
  <si>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</si>
  <si>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</si>
  <si>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</si>
  <si>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</si>
  <si>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</si>
  <si>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</si>
  <si>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</si>
  <si>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</si>
  <si>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</si>
  <si>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</si>
  <si>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</si>
  <si>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</si>
  <si>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</si>
  <si>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</si>
  <si>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</si>
  <si>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</si>
  <si>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</si>
  <si>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</si>
  <si>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</si>
  <si>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</si>
  <si>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</si>
  <si>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</si>
  <si>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</si>
  <si>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</si>
  <si>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</si>
  <si>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</si>
  <si>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</si>
  <si>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</si>
  <si>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</si>
  <si>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</si>
  <si>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</si>
  <si>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</si>
  <si>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</si>
  <si>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</si>
  <si>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</si>
  <si>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</si>
  <si>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</si>
  <si>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</si>
  <si>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</si>
  <si>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</si>
  <si>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</si>
  <si>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</si>
  <si>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</si>
  <si>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</si>
  <si>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</si>
  <si>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</si>
  <si>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</si>
  <si>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</si>
  <si>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</si>
  <si>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</si>
  <si>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</si>
  <si>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</si>
  <si>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</si>
  <si>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</si>
  <si>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</si>
  <si>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</si>
  <si>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</si>
  <si>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</si>
  <si>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</si>
  <si>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</si>
  <si>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</si>
  <si>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</si>
  <si>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</si>
  <si>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</si>
  <si>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</si>
  <si>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</si>
  <si>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</si>
  <si>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</si>
  <si>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</si>
  <si>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</si>
  <si>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</si>
  <si>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</si>
  <si>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</si>
  <si>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</si>
  <si>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</si>
  <si>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</si>
  <si>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</si>
  <si>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</si>
  <si>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</si>
  <si>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</si>
  <si>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</si>
  <si>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我孫子市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</si>
  <si>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</si>
  <si>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</si>
  <si>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</si>
  <si>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</si>
  <si>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</si>
  <si>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</si>
  <si>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</si>
  <si>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</si>
  <si>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</si>
  <si>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</si>
  <si>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施設や管路等の老朽化が進んでいる一方で、給水収益は毎年減少しているため、施設更新に対する投資の財源を十分に賄えていない。
　将来の事業継続に向けて、水道サービスの持続性を確保していくためには、経営基盤をさらに強化する必要がある。
　経営基盤を強化するために、平成27年度から引き続き、包括業務委託等による外部委託の更なる拡大を図り、更なる業務の効率化・運営コストの削減に努めている。
　また、平成29年度からは「我孫子市水道事業基本計画」及び「経営戦略」等、今後の長期的な計画の策定にとりかかる。</t>
    <phoneticPr fontId="4"/>
  </si>
  <si>
    <t>・営業外収益である給水申し込み納付金や長期前受金戻入益により、経常利益は黒字で、経常収支比率も100％を超えているが、給水収益が減少していることから、営業収支は赤字である。
・企業債残高対給水収益比率が低いが、必要な更新を先送りしているために企業債残高が少額となっているに過ぎない。
（平成25年9月　特定被災地方公共団体に係る補償金免除繰上償還を実施）
　平成29年度から策定にとりかかる我孫子市水道事業基本計画等においては、施設の更新を計画的に実施するために、資金調達方法として起債も取り入れる。
・有収率は高水準を維持しているが、給水量の減少により一日平均配水量も年々減少していることから施設利用率が低いため、施設効率の改善が必要である。
　</t>
    <rPh sb="1" eb="4">
      <t>エイギョウガイ</t>
    </rPh>
    <rPh sb="4" eb="6">
      <t>シュウエキ</t>
    </rPh>
    <rPh sb="9" eb="11">
      <t>キュウスイ</t>
    </rPh>
    <rPh sb="11" eb="12">
      <t>モウ</t>
    </rPh>
    <rPh sb="13" eb="14">
      <t>コ</t>
    </rPh>
    <rPh sb="15" eb="18">
      <t>ノウフキン</t>
    </rPh>
    <rPh sb="19" eb="21">
      <t>チョウキ</t>
    </rPh>
    <rPh sb="21" eb="24">
      <t>マエウケキン</t>
    </rPh>
    <rPh sb="24" eb="26">
      <t>レイニュウ</t>
    </rPh>
    <rPh sb="26" eb="27">
      <t>エキ</t>
    </rPh>
    <rPh sb="180" eb="182">
      <t>ヘイセイ</t>
    </rPh>
    <rPh sb="184" eb="186">
      <t>ネンド</t>
    </rPh>
    <rPh sb="188" eb="190">
      <t>サクテイ</t>
    </rPh>
    <rPh sb="215" eb="217">
      <t>シセツ</t>
    </rPh>
    <rPh sb="218" eb="220">
      <t>コウシン</t>
    </rPh>
    <rPh sb="225" eb="227">
      <t>ジッシ</t>
    </rPh>
    <rPh sb="233" eb="235">
      <t>シキン</t>
    </rPh>
    <rPh sb="235" eb="237">
      <t>チョウタツ</t>
    </rPh>
    <rPh sb="237" eb="239">
      <t>ホウホウ</t>
    </rPh>
    <rPh sb="242" eb="244">
      <t>キサイ</t>
    </rPh>
    <rPh sb="245" eb="246">
      <t>ト</t>
    </rPh>
    <rPh sb="247" eb="248">
      <t>イ</t>
    </rPh>
    <rPh sb="272" eb="273">
      <t>リョウ</t>
    </rPh>
    <rPh sb="274" eb="276">
      <t>ゲンショウ</t>
    </rPh>
    <rPh sb="287" eb="289">
      <t>ネンネン</t>
    </rPh>
    <rPh sb="289" eb="291">
      <t>ゲンショウ</t>
    </rPh>
    <phoneticPr fontId="4"/>
  </si>
  <si>
    <t>　有形固定資産減価償却率も管路経年化率も高い水準となっているため、施設や管路等は更新の必要性が高くなっている。
　平成29年度から策定にとりかかる我孫子市水道事業基本計画等でアセットマネジメントの再評価等も行い、平成31年度以降は計画事業として取り組んでいく。</t>
    <rPh sb="98" eb="101">
      <t>サイヒョウカ</t>
    </rPh>
    <rPh sb="101" eb="102">
      <t>ナド</t>
    </rPh>
    <rPh sb="103" eb="104">
      <t>オコナ</t>
    </rPh>
    <rPh sb="106" eb="108">
      <t>ヘイセイ</t>
    </rPh>
    <rPh sb="110" eb="112">
      <t>ネンド</t>
    </rPh>
    <rPh sb="112" eb="114">
      <t>イコウ</t>
    </rPh>
    <rPh sb="115" eb="117">
      <t>ケイカク</t>
    </rPh>
    <rPh sb="117" eb="119">
      <t>ジギョウ</t>
    </rPh>
    <rPh sb="122" eb="123">
      <t>ト</t>
    </rPh>
    <rPh sb="124" eb="12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</si>
</sst>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1.1299999999999999</c:v>
                </c:pt>
                <c:pt idx="1">
                  <c:v>1.1200000000000001</c:v>
                </c:pt>
                <c:pt idx="2">
                  <c:v>0.86</c:v>
                </c:pt>
                <c:pt idx="3">
                  <c:v>1.1299999999999999</c:v>
                </c:pt>
                <c:pt idx="4" formatCode="#,##0.00;&quot;△&quot;#,##0.00">
                  <c:v>0.84</c:v>
                </c:pt>
              </c:numCache>
            </c:numRef>
          </c:val>
          <c:extLst>
            <c:ext xmlns:c16="http://schemas.microsoft.com/office/drawing/2014/chart" uri="{C3380CC4-5D6E-409C-BE32-E72D297353CC}">
              <c16:uniqueId val="{00000000-2C80-4649-87F3-2DCB4C45688E}"/>
            </c:ext>
          </c:extLst>
        </c:ser>
        <c:dLbls>
          <c:showLegendKey val="0"/>
          <c:showVal val="0"/>
          <c:showCatName val="0"/>
          <c:showSerName val="0"/>
          <c:showPercent val="0"/>
          <c:showBubbleSize val="0"/>
        </c:dLbls>
        <c:gapWidth val="150"/>
        <c:axId val="299423120"/>
        <c:axId val="29942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extLst>
            <c:ext xmlns:c16="http://schemas.microsoft.com/office/drawing/2014/chart" uri="{C3380CC4-5D6E-409C-BE32-E72D297353CC}">
              <c16:uniqueId val="{00000001-2C80-4649-87F3-2DCB4C45688E}"/>
            </c:ext>
          </c:extLst>
        </c:ser>
        <c:dLbls>
          <c:showLegendKey val="0"/>
          <c:showVal val="0"/>
          <c:showCatName val="0"/>
          <c:showSerName val="0"/>
          <c:showPercent val="0"/>
          <c:showBubbleSize val="0"/>
        </c:dLbls>
        <c:marker val="1"/>
        <c:smooth val="0"/>
        <c:axId val="299423120"/>
        <c:axId val="299423512"/>
      </c:lineChart>
      <c:dateAx>
        <c:axId val="299423120"/>
        <c:scaling>
          <c:orientation val="minMax"/>
        </c:scaling>
        <c:delete val="1"/>
        <c:axPos val="b"/>
        <c:numFmt formatCode="ge" sourceLinked="1"/>
        <c:majorTickMark val="none"/>
        <c:minorTickMark val="none"/>
        <c:tickLblPos val="none"/>
        <c:crossAx val="299423512"/>
        <c:crosses val="autoZero"/>
        <c:auto val="1"/>
        <c:lblOffset val="100"/>
        <c:baseTimeUnit val="years"/>
      </c:dateAx>
      <c:valAx>
        <c:axId val="29942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62.5</c:v>
                </c:pt>
                <c:pt idx="1">
                  <c:v>62.23</c:v>
                </c:pt>
                <c:pt idx="2">
                  <c:v>61.27</c:v>
                </c:pt>
                <c:pt idx="3">
                  <c:v>60.7</c:v>
                </c:pt>
                <c:pt idx="4">
                  <c:v>60.73</c:v>
                </c:pt>
              </c:numCache>
            </c:numRef>
          </c:val>
          <c:extLst>
            <c:ext xmlns:c16="http://schemas.microsoft.com/office/drawing/2014/chart" uri="{C3380CC4-5D6E-409C-BE32-E72D297353CC}">
              <c16:uniqueId val="{00000000-FC14-4421-BAFF-88C84544859B}"/>
            </c:ext>
          </c:extLst>
        </c:ser>
        <c:dLbls>
          <c:showLegendKey val="0"/>
          <c:showVal val="0"/>
          <c:showCatName val="0"/>
          <c:showSerName val="0"/>
          <c:showPercent val="0"/>
          <c:showBubbleSize val="0"/>
        </c:dLbls>
        <c:gapWidth val="150"/>
        <c:axId val="222915104"/>
        <c:axId val="23114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extLst>
            <c:ext xmlns:c16="http://schemas.microsoft.com/office/drawing/2014/chart" uri="{C3380CC4-5D6E-409C-BE32-E72D297353CC}">
              <c16:uniqueId val="{00000001-FC14-4421-BAFF-88C84544859B}"/>
            </c:ext>
          </c:extLst>
        </c:ser>
        <c:dLbls>
          <c:showLegendKey val="0"/>
          <c:showVal val="0"/>
          <c:showCatName val="0"/>
          <c:showSerName val="0"/>
          <c:showPercent val="0"/>
          <c:showBubbleSize val="0"/>
        </c:dLbls>
        <c:marker val="1"/>
        <c:smooth val="0"/>
        <c:axId val="222915104"/>
        <c:axId val="231141648"/>
      </c:lineChart>
      <c:dateAx>
        <c:axId val="222915104"/>
        <c:scaling>
          <c:orientation val="minMax"/>
        </c:scaling>
        <c:delete val="1"/>
        <c:axPos val="b"/>
        <c:numFmt formatCode="ge" sourceLinked="1"/>
        <c:majorTickMark val="none"/>
        <c:minorTickMark val="none"/>
        <c:tickLblPos val="none"/>
        <c:crossAx val="231141648"/>
        <c:crosses val="autoZero"/>
        <c:auto val="1"/>
        <c:lblOffset val="100"/>
        <c:baseTimeUnit val="years"/>
      </c:dateAx>
      <c:valAx>
        <c:axId val="23114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9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97.68</c:v>
                </c:pt>
                <c:pt idx="1">
                  <c:v>97.19</c:v>
                </c:pt>
                <c:pt idx="2">
                  <c:v>97.54</c:v>
                </c:pt>
                <c:pt idx="3">
                  <c:v>97.32</c:v>
                </c:pt>
                <c:pt idx="4">
                  <c:v>96.99</c:v>
                </c:pt>
              </c:numCache>
            </c:numRef>
          </c:val>
          <c:extLst>
            <c:ext xmlns:c16="http://schemas.microsoft.com/office/drawing/2014/chart" uri="{C3380CC4-5D6E-409C-BE32-E72D297353CC}">
              <c16:uniqueId val="{00000000-5A4B-436C-8F4D-12AC8EF07ACC}"/>
            </c:ext>
          </c:extLst>
        </c:ser>
        <c:dLbls>
          <c:showLegendKey val="0"/>
          <c:showVal val="0"/>
          <c:showCatName val="0"/>
          <c:showSerName val="0"/>
          <c:showPercent val="0"/>
          <c:showBubbleSize val="0"/>
        </c:dLbls>
        <c:gapWidth val="150"/>
        <c:axId val="289161904"/>
        <c:axId val="28915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extLst>
            <c:ext xmlns:c16="http://schemas.microsoft.com/office/drawing/2014/chart" uri="{C3380CC4-5D6E-409C-BE32-E72D297353CC}">
              <c16:uniqueId val="{00000001-5A4B-436C-8F4D-12AC8EF07ACC}"/>
            </c:ext>
          </c:extLst>
        </c:ser>
        <c:dLbls>
          <c:showLegendKey val="0"/>
          <c:showVal val="0"/>
          <c:showCatName val="0"/>
          <c:showSerName val="0"/>
          <c:showPercent val="0"/>
          <c:showBubbleSize val="0"/>
        </c:dLbls>
        <c:marker val="1"/>
        <c:smooth val="0"/>
        <c:axId val="289161904"/>
        <c:axId val="289158768"/>
      </c:lineChart>
      <c:dateAx>
        <c:axId val="289161904"/>
        <c:scaling>
          <c:orientation val="minMax"/>
        </c:scaling>
        <c:delete val="1"/>
        <c:axPos val="b"/>
        <c:numFmt formatCode="ge" sourceLinked="1"/>
        <c:majorTickMark val="none"/>
        <c:minorTickMark val="none"/>
        <c:tickLblPos val="none"/>
        <c:crossAx val="289158768"/>
        <c:crosses val="autoZero"/>
        <c:auto val="1"/>
        <c:lblOffset val="100"/>
        <c:baseTimeUnit val="years"/>
      </c:dateAx>
      <c:valAx>
        <c:axId val="2891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104.91</c:v>
                </c:pt>
                <c:pt idx="1">
                  <c:v>102.15</c:v>
                </c:pt>
                <c:pt idx="2">
                  <c:v>102.62</c:v>
                </c:pt>
                <c:pt idx="3">
                  <c:v>117.87</c:v>
                </c:pt>
                <c:pt idx="4">
                  <c:v>114.42</c:v>
                </c:pt>
              </c:numCache>
            </c:numRef>
          </c:val>
          <c:extLst>
            <c:ext xmlns:c16="http://schemas.microsoft.com/office/drawing/2014/chart" uri="{C3380CC4-5D6E-409C-BE32-E72D297353CC}">
              <c16:uniqueId val="{00000000-5373-44B8-BA4A-459DF8C547FC}"/>
            </c:ext>
          </c:extLst>
        </c:ser>
        <c:dLbls>
          <c:showLegendKey val="0"/>
          <c:showVal val="0"/>
          <c:showCatName val="0"/>
          <c:showSerName val="0"/>
          <c:showPercent val="0"/>
          <c:showBubbleSize val="0"/>
        </c:dLbls>
        <c:gapWidth val="150"/>
        <c:axId val="299424296"/>
        <c:axId val="29942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extLst>
            <c:ext xmlns:c16="http://schemas.microsoft.com/office/drawing/2014/chart" uri="{C3380CC4-5D6E-409C-BE32-E72D297353CC}">
              <c16:uniqueId val="{00000001-5373-44B8-BA4A-459DF8C547FC}"/>
            </c:ext>
          </c:extLst>
        </c:ser>
        <c:dLbls>
          <c:showLegendKey val="0"/>
          <c:showVal val="0"/>
          <c:showCatName val="0"/>
          <c:showSerName val="0"/>
          <c:showPercent val="0"/>
          <c:showBubbleSize val="0"/>
        </c:dLbls>
        <c:marker val="1"/>
        <c:smooth val="0"/>
        <c:axId val="299424296"/>
        <c:axId val="299424688"/>
      </c:lineChart>
      <c:dateAx>
        <c:axId val="299424296"/>
        <c:scaling>
          <c:orientation val="minMax"/>
        </c:scaling>
        <c:delete val="1"/>
        <c:axPos val="b"/>
        <c:numFmt formatCode="ge" sourceLinked="1"/>
        <c:majorTickMark val="none"/>
        <c:minorTickMark val="none"/>
        <c:tickLblPos val="none"/>
        <c:crossAx val="299424688"/>
        <c:crosses val="autoZero"/>
        <c:auto val="1"/>
        <c:lblOffset val="100"/>
        <c:baseTimeUnit val="years"/>
      </c:dateAx>
      <c:valAx>
        <c:axId val="29942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4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44.42</c:v>
                </c:pt>
                <c:pt idx="1">
                  <c:v>45.68</c:v>
                </c:pt>
                <c:pt idx="2">
                  <c:v>46.55</c:v>
                </c:pt>
                <c:pt idx="3">
                  <c:v>50.81</c:v>
                </c:pt>
                <c:pt idx="4">
                  <c:v>51.94</c:v>
                </c:pt>
              </c:numCache>
            </c:numRef>
          </c:val>
          <c:extLst>
            <c:ext xmlns:c16="http://schemas.microsoft.com/office/drawing/2014/chart" uri="{C3380CC4-5D6E-409C-BE32-E72D297353CC}">
              <c16:uniqueId val="{00000000-B9B7-4396-ABB8-B717D8A59714}"/>
            </c:ext>
          </c:extLst>
        </c:ser>
        <c:dLbls>
          <c:showLegendKey val="0"/>
          <c:showVal val="0"/>
          <c:showCatName val="0"/>
          <c:showSerName val="0"/>
          <c:showPercent val="0"/>
          <c:showBubbleSize val="0"/>
        </c:dLbls>
        <c:gapWidth val="150"/>
        <c:axId val="287328536"/>
        <c:axId val="28732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extLst>
            <c:ext xmlns:c16="http://schemas.microsoft.com/office/drawing/2014/chart" uri="{C3380CC4-5D6E-409C-BE32-E72D297353CC}">
              <c16:uniqueId val="{00000001-B9B7-4396-ABB8-B717D8A59714}"/>
            </c:ext>
          </c:extLst>
        </c:ser>
        <c:dLbls>
          <c:showLegendKey val="0"/>
          <c:showVal val="0"/>
          <c:showCatName val="0"/>
          <c:showSerName val="0"/>
          <c:showPercent val="0"/>
          <c:showBubbleSize val="0"/>
        </c:dLbls>
        <c:marker val="1"/>
        <c:smooth val="0"/>
        <c:axId val="287328536"/>
        <c:axId val="287326576"/>
      </c:lineChart>
      <c:dateAx>
        <c:axId val="287328536"/>
        <c:scaling>
          <c:orientation val="minMax"/>
        </c:scaling>
        <c:delete val="1"/>
        <c:axPos val="b"/>
        <c:numFmt formatCode="ge" sourceLinked="1"/>
        <c:majorTickMark val="none"/>
        <c:minorTickMark val="none"/>
        <c:tickLblPos val="none"/>
        <c:crossAx val="287326576"/>
        <c:crosses val="autoZero"/>
        <c:auto val="1"/>
        <c:lblOffset val="100"/>
        <c:baseTimeUnit val="years"/>
      </c:dateAx>
      <c:valAx>
        <c:axId val="28732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2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22.56</c:v>
                </c:pt>
                <c:pt idx="1">
                  <c:v>22.74</c:v>
                </c:pt>
                <c:pt idx="2">
                  <c:v>21.38</c:v>
                </c:pt>
                <c:pt idx="3">
                  <c:v>18.02</c:v>
                </c:pt>
                <c:pt idx="4">
                  <c:v>17.850000000000001</c:v>
                </c:pt>
              </c:numCache>
            </c:numRef>
          </c:val>
          <c:extLst>
            <c:ext xmlns:c16="http://schemas.microsoft.com/office/drawing/2014/chart" uri="{C3380CC4-5D6E-409C-BE32-E72D297353CC}">
              <c16:uniqueId val="{00000000-986A-4EF1-A565-C395DDD16264}"/>
            </c:ext>
          </c:extLst>
        </c:ser>
        <c:dLbls>
          <c:showLegendKey val="0"/>
          <c:showVal val="0"/>
          <c:showCatName val="0"/>
          <c:showSerName val="0"/>
          <c:showPercent val="0"/>
          <c:showBubbleSize val="0"/>
        </c:dLbls>
        <c:gapWidth val="150"/>
        <c:axId val="287326184"/>
        <c:axId val="28732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extLst>
            <c:ext xmlns:c16="http://schemas.microsoft.com/office/drawing/2014/chart" uri="{C3380CC4-5D6E-409C-BE32-E72D297353CC}">
              <c16:uniqueId val="{00000001-986A-4EF1-A565-C395DDD16264}"/>
            </c:ext>
          </c:extLst>
        </c:ser>
        <c:dLbls>
          <c:showLegendKey val="0"/>
          <c:showVal val="0"/>
          <c:showCatName val="0"/>
          <c:showSerName val="0"/>
          <c:showPercent val="0"/>
          <c:showBubbleSize val="0"/>
        </c:dLbls>
        <c:marker val="1"/>
        <c:smooth val="0"/>
        <c:axId val="287326184"/>
        <c:axId val="287329320"/>
      </c:lineChart>
      <c:dateAx>
        <c:axId val="287326184"/>
        <c:scaling>
          <c:orientation val="minMax"/>
        </c:scaling>
        <c:delete val="1"/>
        <c:axPos val="b"/>
        <c:numFmt formatCode="ge" sourceLinked="1"/>
        <c:majorTickMark val="none"/>
        <c:minorTickMark val="none"/>
        <c:tickLblPos val="none"/>
        <c:crossAx val="287329320"/>
        <c:crosses val="autoZero"/>
        <c:auto val="1"/>
        <c:lblOffset val="100"/>
        <c:baseTimeUnit val="years"/>
      </c:dateAx>
      <c:valAx>
        <c:axId val="28732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2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11-4E3D-B7D8-090FCC548C99}"/>
            </c:ext>
          </c:extLst>
        </c:ser>
        <c:dLbls>
          <c:showLegendKey val="0"/>
          <c:showVal val="0"/>
          <c:showCatName val="0"/>
          <c:showSerName val="0"/>
          <c:showPercent val="0"/>
          <c:showBubbleSize val="0"/>
        </c:dLbls>
        <c:gapWidth val="150"/>
        <c:axId val="296413304"/>
        <c:axId val="2964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extLst>
            <c:ext xmlns:c16="http://schemas.microsoft.com/office/drawing/2014/chart" uri="{C3380CC4-5D6E-409C-BE32-E72D297353CC}">
              <c16:uniqueId val="{00000001-A511-4E3D-B7D8-090FCC548C99}"/>
            </c:ext>
          </c:extLst>
        </c:ser>
        <c:dLbls>
          <c:showLegendKey val="0"/>
          <c:showVal val="0"/>
          <c:showCatName val="0"/>
          <c:showSerName val="0"/>
          <c:showPercent val="0"/>
          <c:showBubbleSize val="0"/>
        </c:dLbls>
        <c:marker val="1"/>
        <c:smooth val="0"/>
        <c:axId val="296413304"/>
        <c:axId val="296412520"/>
      </c:lineChart>
      <c:dateAx>
        <c:axId val="296413304"/>
        <c:scaling>
          <c:orientation val="minMax"/>
        </c:scaling>
        <c:delete val="1"/>
        <c:axPos val="b"/>
        <c:numFmt formatCode="ge" sourceLinked="1"/>
        <c:majorTickMark val="none"/>
        <c:minorTickMark val="none"/>
        <c:tickLblPos val="none"/>
        <c:crossAx val="296412520"/>
        <c:crosses val="autoZero"/>
        <c:auto val="1"/>
        <c:lblOffset val="100"/>
        <c:baseTimeUnit val="years"/>
      </c:dateAx>
      <c:valAx>
        <c:axId val="29641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41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1037.1199999999999</c:v>
                </c:pt>
                <c:pt idx="1">
                  <c:v>1286.33</c:v>
                </c:pt>
                <c:pt idx="2">
                  <c:v>876.49</c:v>
                </c:pt>
                <c:pt idx="3">
                  <c:v>482.28</c:v>
                </c:pt>
                <c:pt idx="4">
                  <c:v>523.53</c:v>
                </c:pt>
              </c:numCache>
            </c:numRef>
          </c:val>
          <c:extLst>
            <c:ext xmlns:c16="http://schemas.microsoft.com/office/drawing/2014/chart" uri="{C3380CC4-5D6E-409C-BE32-E72D297353CC}">
              <c16:uniqueId val="{00000000-DD91-4045-8F0B-6A4BB8703BF3}"/>
            </c:ext>
          </c:extLst>
        </c:ser>
        <c:dLbls>
          <c:showLegendKey val="0"/>
          <c:showVal val="0"/>
          <c:showCatName val="0"/>
          <c:showSerName val="0"/>
          <c:showPercent val="0"/>
          <c:showBubbleSize val="0"/>
        </c:dLbls>
        <c:gapWidth val="150"/>
        <c:axId val="296411736"/>
        <c:axId val="23076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extLst>
            <c:ext xmlns:c16="http://schemas.microsoft.com/office/drawing/2014/chart" uri="{C3380CC4-5D6E-409C-BE32-E72D297353CC}">
              <c16:uniqueId val="{00000001-DD91-4045-8F0B-6A4BB8703BF3}"/>
            </c:ext>
          </c:extLst>
        </c:ser>
        <c:dLbls>
          <c:showLegendKey val="0"/>
          <c:showVal val="0"/>
          <c:showCatName val="0"/>
          <c:showSerName val="0"/>
          <c:showPercent val="0"/>
          <c:showBubbleSize val="0"/>
        </c:dLbls>
        <c:marker val="1"/>
        <c:smooth val="0"/>
        <c:axId val="296411736"/>
        <c:axId val="230768104"/>
      </c:lineChart>
      <c:dateAx>
        <c:axId val="296411736"/>
        <c:scaling>
          <c:orientation val="minMax"/>
        </c:scaling>
        <c:delete val="1"/>
        <c:axPos val="b"/>
        <c:numFmt formatCode="ge" sourceLinked="1"/>
        <c:majorTickMark val="none"/>
        <c:minorTickMark val="none"/>
        <c:tickLblPos val="none"/>
        <c:crossAx val="230768104"/>
        <c:crosses val="autoZero"/>
        <c:auto val="1"/>
        <c:lblOffset val="100"/>
        <c:baseTimeUnit val="years"/>
      </c:dateAx>
      <c:valAx>
        <c:axId val="23076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41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62.57</c:v>
                </c:pt>
                <c:pt idx="1">
                  <c:v>57.48</c:v>
                </c:pt>
                <c:pt idx="2">
                  <c:v>36.53</c:v>
                </c:pt>
                <c:pt idx="3">
                  <c:v>34.07</c:v>
                </c:pt>
                <c:pt idx="4">
                  <c:v>30.89</c:v>
                </c:pt>
              </c:numCache>
            </c:numRef>
          </c:val>
          <c:extLst>
            <c:ext xmlns:c16="http://schemas.microsoft.com/office/drawing/2014/chart" uri="{C3380CC4-5D6E-409C-BE32-E72D297353CC}">
              <c16:uniqueId val="{00000000-01B2-4EE9-B451-919B3DBC1945}"/>
            </c:ext>
          </c:extLst>
        </c:ser>
        <c:dLbls>
          <c:showLegendKey val="0"/>
          <c:showVal val="0"/>
          <c:showCatName val="0"/>
          <c:showSerName val="0"/>
          <c:showPercent val="0"/>
          <c:showBubbleSize val="0"/>
        </c:dLbls>
        <c:gapWidth val="150"/>
        <c:axId val="230766928"/>
        <c:axId val="23021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extLst>
            <c:ext xmlns:c16="http://schemas.microsoft.com/office/drawing/2014/chart" uri="{C3380CC4-5D6E-409C-BE32-E72D297353CC}">
              <c16:uniqueId val="{00000001-01B2-4EE9-B451-919B3DBC1945}"/>
            </c:ext>
          </c:extLst>
        </c:ser>
        <c:dLbls>
          <c:showLegendKey val="0"/>
          <c:showVal val="0"/>
          <c:showCatName val="0"/>
          <c:showSerName val="0"/>
          <c:showPercent val="0"/>
          <c:showBubbleSize val="0"/>
        </c:dLbls>
        <c:marker val="1"/>
        <c:smooth val="0"/>
        <c:axId val="230766928"/>
        <c:axId val="230212592"/>
      </c:lineChart>
      <c:dateAx>
        <c:axId val="230766928"/>
        <c:scaling>
          <c:orientation val="minMax"/>
        </c:scaling>
        <c:delete val="1"/>
        <c:axPos val="b"/>
        <c:numFmt formatCode="ge" sourceLinked="1"/>
        <c:majorTickMark val="none"/>
        <c:minorTickMark val="none"/>
        <c:tickLblPos val="none"/>
        <c:crossAx val="230212592"/>
        <c:crosses val="autoZero"/>
        <c:auto val="1"/>
        <c:lblOffset val="100"/>
        <c:baseTimeUnit val="years"/>
      </c:dateAx>
      <c:valAx>
        <c:axId val="23021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76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94.77</c:v>
                </c:pt>
                <c:pt idx="1">
                  <c:v>92.24</c:v>
                </c:pt>
                <c:pt idx="2">
                  <c:v>91.81</c:v>
                </c:pt>
                <c:pt idx="3">
                  <c:v>109.7</c:v>
                </c:pt>
                <c:pt idx="4">
                  <c:v>105.28</c:v>
                </c:pt>
              </c:numCache>
            </c:numRef>
          </c:val>
          <c:extLst>
            <c:ext xmlns:c16="http://schemas.microsoft.com/office/drawing/2014/chart" uri="{C3380CC4-5D6E-409C-BE32-E72D297353CC}">
              <c16:uniqueId val="{00000000-760D-4080-A567-A054D7D7A3D2}"/>
            </c:ext>
          </c:extLst>
        </c:ser>
        <c:dLbls>
          <c:showLegendKey val="0"/>
          <c:showVal val="0"/>
          <c:showCatName val="0"/>
          <c:showSerName val="0"/>
          <c:showPercent val="0"/>
          <c:showBubbleSize val="0"/>
        </c:dLbls>
        <c:gapWidth val="150"/>
        <c:axId val="230216120"/>
        <c:axId val="23021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extLst>
            <c:ext xmlns:c16="http://schemas.microsoft.com/office/drawing/2014/chart" uri="{C3380CC4-5D6E-409C-BE32-E72D297353CC}">
              <c16:uniqueId val="{00000001-760D-4080-A567-A054D7D7A3D2}"/>
            </c:ext>
          </c:extLst>
        </c:ser>
        <c:dLbls>
          <c:showLegendKey val="0"/>
          <c:showVal val="0"/>
          <c:showCatName val="0"/>
          <c:showSerName val="0"/>
          <c:showPercent val="0"/>
          <c:showBubbleSize val="0"/>
        </c:dLbls>
        <c:marker val="1"/>
        <c:smooth val="0"/>
        <c:axId val="230216120"/>
        <c:axId val="230212984"/>
      </c:lineChart>
      <c:dateAx>
        <c:axId val="230216120"/>
        <c:scaling>
          <c:orientation val="minMax"/>
        </c:scaling>
        <c:delete val="1"/>
        <c:axPos val="b"/>
        <c:numFmt formatCode="ge" sourceLinked="1"/>
        <c:majorTickMark val="none"/>
        <c:minorTickMark val="none"/>
        <c:tickLblPos val="none"/>
        <c:crossAx val="230212984"/>
        <c:crosses val="autoZero"/>
        <c:auto val="1"/>
        <c:lblOffset val="100"/>
        <c:baseTimeUnit val="years"/>
      </c:dateAx>
      <c:valAx>
        <c:axId val="23021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21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181.89</c:v>
                </c:pt>
                <c:pt idx="1">
                  <c:v>185.66</c:v>
                </c:pt>
                <c:pt idx="2">
                  <c:v>185.32</c:v>
                </c:pt>
                <c:pt idx="3">
                  <c:v>153.96</c:v>
                </c:pt>
                <c:pt idx="4">
                  <c:v>159.9</c:v>
                </c:pt>
              </c:numCache>
            </c:numRef>
          </c:val>
          <c:extLst>
            <c:ext xmlns:c16="http://schemas.microsoft.com/office/drawing/2014/chart" uri="{C3380CC4-5D6E-409C-BE32-E72D297353CC}">
              <c16:uniqueId val="{00000000-8547-4A94-8076-540C8110F7EF}"/>
            </c:ext>
          </c:extLst>
        </c:ser>
        <c:dLbls>
          <c:showLegendKey val="0"/>
          <c:showVal val="0"/>
          <c:showCatName val="0"/>
          <c:showSerName val="0"/>
          <c:showPercent val="0"/>
          <c:showBubbleSize val="0"/>
        </c:dLbls>
        <c:gapWidth val="150"/>
        <c:axId val="288277296"/>
        <c:axId val="28827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extLst>
            <c:ext xmlns:c16="http://schemas.microsoft.com/office/drawing/2014/chart" uri="{C3380CC4-5D6E-409C-BE32-E72D297353CC}">
              <c16:uniqueId val="{00000001-8547-4A94-8076-540C8110F7EF}"/>
            </c:ext>
          </c:extLst>
        </c:ser>
        <c:dLbls>
          <c:showLegendKey val="0"/>
          <c:showVal val="0"/>
          <c:showCatName val="0"/>
          <c:showSerName val="0"/>
          <c:showPercent val="0"/>
          <c:showBubbleSize val="0"/>
        </c:dLbls>
        <c:marker val="1"/>
        <c:smooth val="0"/>
        <c:axId val="288277296"/>
        <c:axId val="288276904"/>
      </c:lineChart>
      <c:dateAx>
        <c:axId val="288277296"/>
        <c:scaling>
          <c:orientation val="minMax"/>
        </c:scaling>
        <c:delete val="1"/>
        <c:axPos val="b"/>
        <c:numFmt formatCode="ge" sourceLinked="1"/>
        <c:majorTickMark val="none"/>
        <c:minorTickMark val="none"/>
        <c:tickLblPos val="none"/>
        <c:crossAx val="288276904"/>
        <c:crosses val="autoZero"/>
        <c:auto val="1"/>
        <c:lblOffset val="100"/>
        <c:baseTimeUnit val="years"/>
      </c:dateAx>
      <c:valAx>
        <c:axId val="28827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7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52"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我孫子市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132853</v>
      </c>
      <c r="AJ8" s="56"/>
      <c r="AK8" s="56"/>
      <c r="AL8" s="56"/>
      <c r="AM8" s="56"/>
      <c r="AN8" s="56"/>
      <c r="AO8" s="56"/>
      <c r="AP8" s="57"/>
      <c r="AQ8" s="47">
        <f>データ!R6</f>
        <v>43.15</v>
      </c>
      <c r="AR8" s="47"/>
      <c r="AS8" s="47"/>
      <c r="AT8" s="47"/>
      <c r="AU8" s="47"/>
      <c r="AV8" s="47"/>
      <c r="AW8" s="47"/>
      <c r="AX8" s="47"/>
      <c r="AY8" s="47">
        <f>データ!S6</f>
        <v>3078.86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93.63</v>
      </c>
      <c r="K10" s="47"/>
      <c r="L10" s="47"/>
      <c r="M10" s="47"/>
      <c r="N10" s="47"/>
      <c r="O10" s="47"/>
      <c r="P10" s="47"/>
      <c r="Q10" s="47"/>
      <c r="R10" s="47">
        <f>データ!O6</f>
        <v>93.49</v>
      </c>
      <c r="S10" s="47"/>
      <c r="T10" s="47"/>
      <c r="U10" s="47"/>
      <c r="V10" s="47"/>
      <c r="W10" s="47"/>
      <c r="X10" s="47"/>
      <c r="Y10" s="47"/>
      <c r="Z10" s="78">
        <f>データ!P6</f>
        <v>2646</v>
      </c>
      <c r="AA10" s="78"/>
      <c r="AB10" s="78"/>
      <c r="AC10" s="78"/>
      <c r="AD10" s="78"/>
      <c r="AE10" s="78"/>
      <c r="AF10" s="78"/>
      <c r="AG10" s="78"/>
      <c r="AH10" s="2"/>
      <c r="AI10" s="78">
        <f>データ!T6</f>
        <v>124069</v>
      </c>
      <c r="AJ10" s="78"/>
      <c r="AK10" s="78"/>
      <c r="AL10" s="78"/>
      <c r="AM10" s="78"/>
      <c r="AN10" s="78"/>
      <c r="AO10" s="78"/>
      <c r="AP10" s="78"/>
      <c r="AQ10" s="47">
        <f>データ!U6</f>
        <v>43.51</v>
      </c>
      <c r="AR10" s="47"/>
      <c r="AS10" s="47"/>
      <c r="AT10" s="47"/>
      <c r="AU10" s="47"/>
      <c r="AV10" s="47"/>
      <c r="AW10" s="47"/>
      <c r="AX10" s="47"/>
      <c r="AY10" s="47">
        <f>データ!V6</f>
        <v>2851.51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105</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106</v>
      </c>
      <c r="BM47" s="91"/>
      <c r="BN47" s="91"/>
      <c r="BO47" s="91"/>
      <c r="BP47" s="91"/>
      <c r="BQ47" s="91"/>
      <c r="BR47" s="91"/>
      <c r="BS47" s="91"/>
      <c r="BT47" s="91"/>
      <c r="BU47" s="91"/>
      <c r="BV47" s="91"/>
      <c r="BW47" s="91"/>
      <c r="BX47" s="91"/>
      <c r="BY47" s="91"/>
      <c r="BZ47" s="9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90"/>
      <c r="BM60" s="91"/>
      <c r="BN60" s="91"/>
      <c r="BO60" s="91"/>
      <c r="BP60" s="91"/>
      <c r="BQ60" s="91"/>
      <c r="BR60" s="91"/>
      <c r="BS60" s="91"/>
      <c r="BT60" s="91"/>
      <c r="BU60" s="91"/>
      <c r="BV60" s="91"/>
      <c r="BW60" s="91"/>
      <c r="BX60" s="91"/>
      <c r="BY60" s="91"/>
      <c r="BZ60" s="92"/>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90"/>
      <c r="BM61" s="91"/>
      <c r="BN61" s="91"/>
      <c r="BO61" s="91"/>
      <c r="BP61" s="91"/>
      <c r="BQ61" s="91"/>
      <c r="BR61" s="91"/>
      <c r="BS61" s="91"/>
      <c r="BT61" s="91"/>
      <c r="BU61" s="91"/>
      <c r="BV61" s="91"/>
      <c r="BW61" s="91"/>
      <c r="BX61" s="91"/>
      <c r="BY61" s="91"/>
      <c r="BZ61" s="9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122220</v>
      </c>
      <c r="D6" s="31">
        <f t="shared" si="3"/>
        <v>46</v>
      </c>
      <c r="E6" s="31">
        <f t="shared" si="3"/>
        <v>1</v>
      </c>
      <c r="F6" s="31">
        <f t="shared" si="3"/>
        <v>0</v>
      </c>
      <c r="G6" s="31">
        <f t="shared" si="3"/>
        <v>1</v>
      </c>
      <c r="H6" s="31" t="str">
        <f t="shared" si="3"/>
        <v>千葉県　我孫子市</v>
      </c>
      <c r="I6" s="31" t="str">
        <f t="shared" si="3"/>
        <v>法適用</v>
      </c>
      <c r="J6" s="31" t="str">
        <f t="shared" si="3"/>
        <v>水道事業</v>
      </c>
      <c r="K6" s="31" t="str">
        <f t="shared" si="3"/>
        <v>末端給水事業</v>
      </c>
      <c r="L6" s="31" t="str">
        <f t="shared" si="3"/>
        <v>A3</v>
      </c>
      <c r="M6" s="32" t="str">
        <f t="shared" si="3"/>
        <v>-</v>
      </c>
      <c r="N6" s="32">
        <f t="shared" si="3"/>
        <v>93.63</v>
      </c>
      <c r="O6" s="32">
        <f t="shared" si="3"/>
        <v>93.49</v>
      </c>
      <c r="P6" s="32">
        <f t="shared" si="3"/>
        <v>2646</v>
      </c>
      <c r="Q6" s="32">
        <f t="shared" si="3"/>
        <v>132853</v>
      </c>
      <c r="R6" s="32">
        <f t="shared" si="3"/>
        <v>43.15</v>
      </c>
      <c r="S6" s="32">
        <f t="shared" si="3"/>
        <v>3078.86</v>
      </c>
      <c r="T6" s="32">
        <f t="shared" si="3"/>
        <v>124069</v>
      </c>
      <c r="U6" s="32">
        <f t="shared" si="3"/>
        <v>43.51</v>
      </c>
      <c r="V6" s="32">
        <f t="shared" si="3"/>
        <v>2851.51</v>
      </c>
      <c r="W6" s="33">
        <f>IF(W7="",NA(),W7)</f>
        <v>104.91</v>
      </c>
      <c r="X6" s="33">
        <f t="shared" ref="X6:AF6" si="4">IF(X7="",NA(),X7)</f>
        <v>102.15</v>
      </c>
      <c r="Y6" s="33">
        <f t="shared" si="4"/>
        <v>102.62</v>
      </c>
      <c r="Z6" s="33">
        <f t="shared" si="4"/>
        <v>117.87</v>
      </c>
      <c r="AA6" s="33">
        <f t="shared" si="4"/>
        <v>114.42</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1037.1199999999999</v>
      </c>
      <c r="AT6" s="33">
        <f t="shared" ref="AT6:BB6" si="6">IF(AT7="",NA(),AT7)</f>
        <v>1286.33</v>
      </c>
      <c r="AU6" s="33">
        <f t="shared" si="6"/>
        <v>876.49</v>
      </c>
      <c r="AV6" s="33">
        <f t="shared" si="6"/>
        <v>482.28</v>
      </c>
      <c r="AW6" s="33">
        <f t="shared" si="6"/>
        <v>523.53</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62.57</v>
      </c>
      <c r="BE6" s="33">
        <f t="shared" ref="BE6:BM6" si="7">IF(BE7="",NA(),BE7)</f>
        <v>57.48</v>
      </c>
      <c r="BF6" s="33">
        <f t="shared" si="7"/>
        <v>36.53</v>
      </c>
      <c r="BG6" s="33">
        <f t="shared" si="7"/>
        <v>34.07</v>
      </c>
      <c r="BH6" s="33">
        <f t="shared" si="7"/>
        <v>30.89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94.77</v>
      </c>
      <c r="BP6" s="33">
        <f t="shared" ref="BP6:BX6" si="8">IF(BP7="",NA(),BP7)</f>
        <v>92.24</v>
      </c>
      <c r="BQ6" s="33">
        <f t="shared" si="8"/>
        <v>91.81</v>
      </c>
      <c r="BR6" s="33">
        <f t="shared" si="8"/>
        <v>109.7</v>
      </c>
      <c r="BS6" s="33">
        <f t="shared" si="8"/>
        <v>105.28</v>
      </c>
      <c r="BT6" s="33">
        <f t="shared" si="8"/>
        <v>100.16</v>
      </c>
      <c r="BU6" s="33">
        <f t="shared" si="8"/>
        <v>100.16</v>
      </c>
      <c r="BV6" s="33">
        <f t="shared" si="8"/>
        <v>100.07</v>
      </c>
      <c r="BW6" s="33">
        <f t="shared" si="8"/>
        <v>106.22</v>
      </c>
      <c r="BX6" s="33">
        <f t="shared" si="8"/>
        <v>106.69</v>
      </c>
      <c r="BY6" s="32" t="str">
        <f>IF(BY7="","",IF(BY7="-","【-】","【"&amp;SUBSTITUTE(TEXT(BY7,"#,##0.00"),"-","△")&amp;"】"))</f>
        <v>【104.99】</v>
      </c>
      <c r="BZ6" s="33">
        <f>IF(BZ7="",NA(),BZ7)</f>
        <v>181.89</v>
      </c>
      <c r="CA6" s="33">
        <f t="shared" ref="CA6:CI6" si="9">IF(CA7="",NA(),CA7)</f>
        <v>185.66</v>
      </c>
      <c r="CB6" s="33">
        <f t="shared" si="9"/>
        <v>185.32</v>
      </c>
      <c r="CC6" s="33">
        <f t="shared" si="9"/>
        <v>153.96</v>
      </c>
      <c r="CD6" s="33">
        <f t="shared" si="9"/>
        <v>159.9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62.5</v>
      </c>
      <c r="CL6" s="33">
        <f t="shared" ref="CL6:CT6" si="10">IF(CL7="",NA(),CL7)</f>
        <v>62.23</v>
      </c>
      <c r="CM6" s="33">
        <f t="shared" si="10"/>
        <v>61.27</v>
      </c>
      <c r="CN6" s="33">
        <f t="shared" si="10"/>
        <v>60.7</v>
      </c>
      <c r="CO6" s="33">
        <f t="shared" si="10"/>
        <v>60.73</v>
      </c>
      <c r="CP6" s="33">
        <f t="shared" si="10"/>
        <v>62.81</v>
      </c>
      <c r="CQ6" s="33">
        <f t="shared" si="10"/>
        <v>62.5</v>
      </c>
      <c r="CR6" s="33">
        <f t="shared" si="10"/>
        <v>62.45</v>
      </c>
      <c r="CS6" s="33">
        <f t="shared" si="10"/>
        <v>62.12</v>
      </c>
      <c r="CT6" s="33">
        <f t="shared" si="10"/>
        <v>62.26</v>
      </c>
      <c r="CU6" s="32" t="str">
        <f>IF(CU7="","",IF(CU7="-","【-】","【"&amp;SUBSTITUTE(TEXT(CU7,"#,##0.00"),"-","△")&amp;"】"))</f>
        <v>【59.76】</v>
      </c>
      <c r="CV6" s="33">
        <f>IF(CV7="",NA(),CV7)</f>
        <v>97.68</v>
      </c>
      <c r="CW6" s="33">
        <f t="shared" ref="CW6:DE6" si="11">IF(CW7="",NA(),CW7)</f>
        <v>97.19</v>
      </c>
      <c r="CX6" s="33">
        <f t="shared" si="11"/>
        <v>97.54</v>
      </c>
      <c r="CY6" s="33">
        <f t="shared" si="11"/>
        <v>97.32</v>
      </c>
      <c r="CZ6" s="33">
        <f t="shared" si="11"/>
        <v>96.99</v>
      </c>
      <c r="DA6" s="33">
        <f t="shared" si="11"/>
        <v>89.45</v>
      </c>
      <c r="DB6" s="33">
        <f t="shared" si="11"/>
        <v>89.62</v>
      </c>
      <c r="DC6" s="33">
        <f t="shared" si="11"/>
        <v>89.76</v>
      </c>
      <c r="DD6" s="33">
        <f t="shared" si="11"/>
        <v>89.45</v>
      </c>
      <c r="DE6" s="33">
        <f t="shared" si="11"/>
        <v>89.5</v>
      </c>
      <c r="DF6" s="32" t="str">
        <f>IF(DF7="","",IF(DF7="-","【-】","【"&amp;SUBSTITUTE(TEXT(DF7,"#,##0.00"),"-","△")&amp;"】"))</f>
        <v>【89.95】</v>
      </c>
      <c r="DG6" s="33">
        <f>IF(DG7="",NA(),DG7)</f>
        <v>44.42</v>
      </c>
      <c r="DH6" s="33">
        <f t="shared" ref="DH6:DP6" si="12">IF(DH7="",NA(),DH7)</f>
        <v>45.68</v>
      </c>
      <c r="DI6" s="33">
        <f t="shared" si="12"/>
        <v>46.55</v>
      </c>
      <c r="DJ6" s="33">
        <f t="shared" si="12"/>
        <v>50.81</v>
      </c>
      <c r="DK6" s="33">
        <f t="shared" si="12"/>
        <v>51.94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22.56</v>
      </c>
      <c r="DS6" s="33">
        <f t="shared" ref="DS6:EA6" si="13">IF(DS7="",NA(),DS7)</f>
        <v>22.74</v>
      </c>
      <c r="DT6" s="33">
        <f t="shared" si="13"/>
        <v>21.38</v>
      </c>
      <c r="DU6" s="33">
        <f t="shared" si="13"/>
        <v>18.02</v>
      </c>
      <c r="DV6" s="33">
        <f t="shared" si="13"/>
        <v>17.850000000000001</v>
      </c>
      <c r="DW6" s="33">
        <f t="shared" si="13"/>
        <v>9.14</v>
      </c>
      <c r="DX6" s="33">
        <f t="shared" si="13"/>
        <v>10.19</v>
      </c>
      <c r="DY6" s="33">
        <f t="shared" si="13"/>
        <v>10.9</v>
      </c>
      <c r="DZ6" s="33">
        <f t="shared" si="13"/>
        <v>12.03</v>
      </c>
      <c r="EA6" s="33">
        <f t="shared" si="13"/>
        <v>13.14</v>
      </c>
      <c r="EB6" s="32" t="str">
        <f>IF(EB7="","",IF(EB7="-","【-】","【"&amp;SUBSTITUTE(TEXT(EB7,"#,##0.00"),"-","△")&amp;"】"))</f>
        <v>【13.18】</v>
      </c>
      <c r="EC6" s="33">
        <f>IF(EC7="",NA(),EC7)</f>
        <v>1.1299999999999999</v>
      </c>
      <c r="ED6" s="33">
        <f t="shared" ref="ED6:EL6" si="14">IF(ED7="",NA(),ED7)</f>
        <v>1.1200000000000001</v>
      </c>
      <c r="EE6" s="33">
        <f t="shared" si="14"/>
        <v>0.86</v>
      </c>
      <c r="EF6" s="33">
        <f t="shared" si="14"/>
        <v>1.1299999999999999</v>
      </c>
      <c r="EG6" s="32">
        <f t="shared" si="14"/>
        <v>0.84</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122220</v>
      </c>
      <c r="D7" s="35">
        <v>46</v>
      </c>
      <c r="E7" s="35">
        <v>1</v>
      </c>
      <c r="F7" s="35">
        <v>0</v>
      </c>
      <c r="G7" s="35">
        <v>1</v>
      </c>
      <c r="H7" s="35" t="s">
        <v>93</v>
      </c>
      <c r="I7" s="35" t="s">
        <v>94</v>
      </c>
      <c r="J7" s="35" t="s">
        <v>95</v>
      </c>
      <c r="K7" s="35" t="s">
        <v>96</v>
      </c>
      <c r="L7" s="35" t="s">
        <v>97</v>
      </c>
      <c r="M7" s="36" t="s">
        <v>98</v>
      </c>
      <c r="N7" s="36">
        <v>93.63</v>
      </c>
      <c r="O7" s="36">
        <v>93.49</v>
      </c>
      <c r="P7" s="36">
        <v>2646</v>
      </c>
      <c r="Q7" s="36">
        <v>132853</v>
      </c>
      <c r="R7" s="36">
        <v>43.15</v>
      </c>
      <c r="S7" s="36">
        <v>3078.86</v>
      </c>
      <c r="T7" s="36">
        <v>124069</v>
      </c>
      <c r="U7" s="36">
        <v>43.51</v>
      </c>
      <c r="V7" s="36">
        <v>2851.51</v>
      </c>
      <c r="W7" s="36">
        <v>104.91</v>
      </c>
      <c r="X7" s="36">
        <v>102.15</v>
      </c>
      <c r="Y7" s="36">
        <v>102.62</v>
      </c>
      <c r="Z7" s="36">
        <v>117.87</v>
      </c>
      <c r="AA7" s="36">
        <v>114.42</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1037.1199999999999</v>
      </c>
      <c r="AT7" s="36">
        <v>1286.33</v>
      </c>
      <c r="AU7" s="36">
        <v>876.49</v>
      </c>
      <c r="AV7" s="36">
        <v>482.28</v>
      </c>
      <c r="AW7" s="36">
        <v>523.53</v>
      </c>
      <c r="AX7" s="36">
        <v>608.24</v>
      </c>
      <c r="AY7" s="36">
        <v>633.30999999999995</v>
      </c>
      <c r="AZ7" s="36">
        <v>648.09</v>
      </c>
      <c r="BA7" s="36">
        <v>344.19</v>
      </c>
      <c r="BB7" s="36">
        <v>352.05</v>
      </c>
      <c r="BC7" s="36">
        <v>262.74</v>
      </c>
      <c r="BD7" s="36">
        <v>62.57</v>
      </c>
      <c r="BE7" s="36">
        <v>57.48</v>
      </c>
      <c r="BF7" s="36">
        <v>36.53</v>
      </c>
      <c r="BG7" s="36">
        <v>34.07</v>
      </c>
      <c r="BH7" s="36">
        <v>30.89</v>
      </c>
      <c r="BI7" s="36">
        <v>263.83999999999997</v>
      </c>
      <c r="BJ7" s="36">
        <v>257.41000000000003</v>
      </c>
      <c r="BK7" s="36">
        <v>253.86</v>
      </c>
      <c r="BL7" s="36">
        <v>252.09</v>
      </c>
      <c r="BM7" s="36">
        <v>250.76</v>
      </c>
      <c r="BN7" s="36">
        <v>276.38</v>
      </c>
      <c r="BO7" s="36">
        <v>94.77</v>
      </c>
      <c r="BP7" s="36">
        <v>92.24</v>
      </c>
      <c r="BQ7" s="36">
        <v>91.81</v>
      </c>
      <c r="BR7" s="36">
        <v>109.7</v>
      </c>
      <c r="BS7" s="36">
        <v>105.28</v>
      </c>
      <c r="BT7" s="36">
        <v>100.16</v>
      </c>
      <c r="BU7" s="36">
        <v>100.16</v>
      </c>
      <c r="BV7" s="36">
        <v>100.07</v>
      </c>
      <c r="BW7" s="36">
        <v>106.22</v>
      </c>
      <c r="BX7" s="36">
        <v>106.69</v>
      </c>
      <c r="BY7" s="36">
        <v>104.99</v>
      </c>
      <c r="BZ7" s="36">
        <v>181.89</v>
      </c>
      <c r="CA7" s="36">
        <v>185.66</v>
      </c>
      <c r="CB7" s="36">
        <v>185.32</v>
      </c>
      <c r="CC7" s="36">
        <v>153.96</v>
      </c>
      <c r="CD7" s="36">
        <v>159.9</v>
      </c>
      <c r="CE7" s="36">
        <v>166.38</v>
      </c>
      <c r="CF7" s="36">
        <v>166.17</v>
      </c>
      <c r="CG7" s="36">
        <v>164.93</v>
      </c>
      <c r="CH7" s="36">
        <v>155.22999999999999</v>
      </c>
      <c r="CI7" s="36">
        <v>154.91999999999999</v>
      </c>
      <c r="CJ7" s="36">
        <v>163.72</v>
      </c>
      <c r="CK7" s="36">
        <v>62.5</v>
      </c>
      <c r="CL7" s="36">
        <v>62.23</v>
      </c>
      <c r="CM7" s="36">
        <v>61.27</v>
      </c>
      <c r="CN7" s="36">
        <v>60.7</v>
      </c>
      <c r="CO7" s="36">
        <v>60.73</v>
      </c>
      <c r="CP7" s="36">
        <v>62.81</v>
      </c>
      <c r="CQ7" s="36">
        <v>62.5</v>
      </c>
      <c r="CR7" s="36">
        <v>62.45</v>
      </c>
      <c r="CS7" s="36">
        <v>62.12</v>
      </c>
      <c r="CT7" s="36">
        <v>62.26</v>
      </c>
      <c r="CU7" s="36">
        <v>59.76</v>
      </c>
      <c r="CV7" s="36">
        <v>97.68</v>
      </c>
      <c r="CW7" s="36">
        <v>97.19</v>
      </c>
      <c r="CX7" s="36">
        <v>97.54</v>
      </c>
      <c r="CY7" s="36">
        <v>97.32</v>
      </c>
      <c r="CZ7" s="36">
        <v>96.99</v>
      </c>
      <c r="DA7" s="36">
        <v>89.45</v>
      </c>
      <c r="DB7" s="36">
        <v>89.62</v>
      </c>
      <c r="DC7" s="36">
        <v>89.76</v>
      </c>
      <c r="DD7" s="36">
        <v>89.45</v>
      </c>
      <c r="DE7" s="36">
        <v>89.5</v>
      </c>
      <c r="DF7" s="36">
        <v>89.95</v>
      </c>
      <c r="DG7" s="36">
        <v>44.42</v>
      </c>
      <c r="DH7" s="36">
        <v>45.68</v>
      </c>
      <c r="DI7" s="36">
        <v>46.55</v>
      </c>
      <c r="DJ7" s="36">
        <v>50.81</v>
      </c>
      <c r="DK7" s="36">
        <v>51.94</v>
      </c>
      <c r="DL7" s="36">
        <v>39.159999999999997</v>
      </c>
      <c r="DM7" s="36">
        <v>40.21</v>
      </c>
      <c r="DN7" s="36">
        <v>41.12</v>
      </c>
      <c r="DO7" s="36">
        <v>44.91</v>
      </c>
      <c r="DP7" s="36">
        <v>45.89</v>
      </c>
      <c r="DQ7" s="36">
        <v>47.18</v>
      </c>
      <c r="DR7" s="36">
        <v>22.56</v>
      </c>
      <c r="DS7" s="36">
        <v>22.74</v>
      </c>
      <c r="DT7" s="36">
        <v>21.38</v>
      </c>
      <c r="DU7" s="36">
        <v>18.02</v>
      </c>
      <c r="DV7" s="36">
        <v>17.850000000000001</v>
      </c>
      <c r="DW7" s="36">
        <v>9.14</v>
      </c>
      <c r="DX7" s="36">
        <v>10.19</v>
      </c>
      <c r="DY7" s="36">
        <v>10.9</v>
      </c>
      <c r="DZ7" s="36">
        <v>12.03</v>
      </c>
      <c r="EA7" s="36">
        <v>13.14</v>
      </c>
      <c r="EB7" s="36">
        <v>13.18</v>
      </c>
      <c r="EC7" s="36">
        <v>1.1299999999999999</v>
      </c>
      <c r="ED7" s="36">
        <v>1.1200000000000001</v>
      </c>
      <c r="EE7" s="36">
        <v>0.86</v>
      </c>
      <c r="EF7" s="36">
        <v>1.1299999999999999</v>
      </c>
      <c r="EG7" s="36">
        <v>0.84</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2016-12-02T02:00:29Z</dcterms:created>
  <dcterms:modified xsi:type="dcterms:W3CDTF">2017-02-09T04:08:51Z</dcterms:modified>
  <cp:category/>
</cp:coreProperties>
</file>