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<sst xmlns="http://schemas.openxmlformats.org/spreadsheetml/2006/main" count="226" uniqueCount="111">
  <si>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</si>
  <si>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</si>
  <si>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</si>
  <si>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</si>
  <si>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</si>
  <si>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</si>
  <si>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</si>
  <si>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</si>
  <si>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</si>
  <si>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</si>
  <si>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</si>
  <si>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</si>
  <si>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</si>
  <si>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</si>
  <si>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</si>
  <si>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</si>
  <si>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</si>
  <si>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</si>
  <si>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</si>
  <si>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</si>
  <si>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</si>
  <si>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</si>
  <si>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</si>
  <si>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</si>
  <si>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</si>
  <si>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</si>
  <si>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</si>
  <si>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</si>
  <si>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</si>
  <si>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</si>
  <si>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</si>
  <si>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</si>
  <si>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</si>
  <si>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</si>
  <si>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</si>
  <si>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</si>
  <si>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</si>
  <si>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</si>
  <si>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</si>
  <si>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</si>
  <si>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</si>
  <si>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</si>
  <si>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</si>
  <si>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</si>
  <si>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</si>
  <si>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</si>
  <si>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</si>
  <si>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</si>
  <si>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</si>
  <si>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</si>
  <si>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</si>
  <si>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</si>
  <si>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</si>
  <si>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</si>
  <si>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</si>
  <si>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</si>
  <si>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</si>
  <si>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</si>
  <si>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</si>
  <si>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</si>
  <si>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</si>
  <si>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</si>
  <si>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</si>
  <si>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</si>
  <si>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</si>
  <si>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</si>
  <si>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</si>
  <si>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</si>
  <si>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</si>
  <si>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</si>
  <si>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</si>
  <si>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</si>
  <si>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</si>
  <si>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</si>
  <si>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</si>
  <si>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</si>
  <si>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</si>
  <si>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</si>
  <si>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</si>
  <si>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</si>
  <si>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</si>
  <si>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</si>
  <si>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</si>
  <si>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</si>
  <si>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</si>
  <si>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</si>
  <si>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</si>
  <si>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</si>
  <si>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</si>
  <si>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</si>
  <si>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</si>
  <si>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</si>
  <si>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</si>
  <si>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</si>
  <si>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</si>
  <si>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</si>
  <si>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成田市</t>
  </si>
  <si>
    <t>法非適用</t>
  </si>
  <si>
    <t>下水道事業</t>
  </si>
  <si>
    <t>公共下水道</t>
  </si>
  <si>
    <t>Bc1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</si>
  <si>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</si>
  <si>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</si>
  <si>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</si>
  <si>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</si>
  <si>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</si>
  <si>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</si>
  <si>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</si>
  <si>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収益的収支比率は100％に近づいており、経費回収率や水洗化率も類似団体の平均値を上回っていることから、健全性・効率性は確保されている。
また、必要な更新、計画的な更新を実施している中でも、企業債残高対事業規模比率は、他の類似団体と比べて大きく下回っており、健全な経営となっている。</t>
    <phoneticPr fontId="4"/>
  </si>
  <si>
    <t>　必要な更新や計画的な更新を実施しているところであり、長寿命化等にも取り組んでいるところであるが、管渠の更新については、類似団体と比べると更新延長割合が少なくなっている。</t>
    <phoneticPr fontId="4"/>
  </si>
  <si>
    <t>　今後も収支のバランスや企業債残高に注意しながら、適正な使用料の設定など、引き続き健全な経営に努める必要がある。
管渠の更新については、経営の健全性に配慮しつつも、必要な更新はもとより、計画的な更新についても前倒しをするなど、今以上に更新延長を増やす必要がある。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</si>
</sst>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0.1</c:v>
                </c:pt>
                <c:pt idx="1">
                  <c:v>0.04</c:v>
                </c:pt>
                <c:pt idx="2">
                  <c:v>0.09</c:v>
                </c:pt>
                <c:pt idx="3">
                  <c:v>0.02</c:v>
                </c:pt>
                <c:pt idx="4">
                  <c:v>0.08</c:v>
                </c:pt>
              </c:numCache>
            </c:numRef>
          </c:val>
        </c:ser>
        <c:dLbls>
          <c:showLegendKey val="0"/>
          <c:showVal val="0"/>
          <c:showCatName val="0"/>
          <c:showSerName val="0"/>
          <c:showPercent val="0"/>
          <c:showBubbleSize val="0"/>
        </c:dLbls>
        <c:gapWidth val="150"/>
        <c:axId val="32020352"/>
        <c:axId val="3590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0.04</c:v>
                </c:pt>
                <c:pt idx="2">
                  <c:v>0.05</c:v>
                </c:pt>
                <c:pt idx="3">
                  <c:v>7.0000000000000007E-2</c:v>
                </c:pt>
                <c:pt idx="4">
                  <c:v>7.0000000000000007E-2</c:v>
                </c:pt>
              </c:numCache>
            </c:numRef>
          </c:val>
          <c:smooth val="0"/>
        </c:ser>
        <c:dLbls>
          <c:showLegendKey val="0"/>
          <c:showVal val="0"/>
          <c:showCatName val="0"/>
          <c:showSerName val="0"/>
          <c:showPercent val="0"/>
          <c:showBubbleSize val="0"/>
        </c:dLbls>
        <c:marker val="1"/>
        <c:smooth val="0"/>
        <c:axId val="32020352"/>
        <c:axId val="35900800"/>
      </c:lineChart>
      <c:dateAx>
        <c:axId val="32020352"/>
        <c:scaling>
          <c:orientation val="minMax"/>
        </c:scaling>
        <c:delete val="1"/>
        <c:axPos val="b"/>
        <c:numFmt formatCode="ge" sourceLinked="1"/>
        <c:majorTickMark val="none"/>
        <c:minorTickMark val="none"/>
        <c:tickLblPos val="none"/>
        <c:crossAx val="35900800"/>
        <c:crosses val="autoZero"/>
        <c:auto val="1"/>
        <c:lblOffset val="100"/>
        <c:baseTimeUnit val="years"/>
      </c:dateAx>
      <c:valAx>
        <c:axId val="3590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2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9901440"/>
        <c:axId val="7990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64.2</c:v>
                </c:pt>
                <c:pt idx="1">
                  <c:v>64.75</c:v>
                </c:pt>
                <c:pt idx="2">
                  <c:v>62.03</c:v>
                </c:pt>
                <c:pt idx="3">
                  <c:v>59.27</c:v>
                </c:pt>
                <c:pt idx="4">
                  <c:v>62.64</c:v>
                </c:pt>
              </c:numCache>
            </c:numRef>
          </c:val>
          <c:smooth val="0"/>
        </c:ser>
        <c:dLbls>
          <c:showLegendKey val="0"/>
          <c:showVal val="0"/>
          <c:showCatName val="0"/>
          <c:showSerName val="0"/>
          <c:showPercent val="0"/>
          <c:showBubbleSize val="0"/>
        </c:dLbls>
        <c:marker val="1"/>
        <c:smooth val="0"/>
        <c:axId val="79901440"/>
        <c:axId val="79903360"/>
      </c:lineChart>
      <c:dateAx>
        <c:axId val="79901440"/>
        <c:scaling>
          <c:orientation val="minMax"/>
        </c:scaling>
        <c:delete val="1"/>
        <c:axPos val="b"/>
        <c:numFmt formatCode="ge" sourceLinked="1"/>
        <c:majorTickMark val="none"/>
        <c:minorTickMark val="none"/>
        <c:tickLblPos val="none"/>
        <c:crossAx val="79903360"/>
        <c:crosses val="autoZero"/>
        <c:auto val="1"/>
        <c:lblOffset val="100"/>
        <c:baseTimeUnit val="years"/>
      </c:dateAx>
      <c:valAx>
        <c:axId val="7990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0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97.06</c:v>
                </c:pt>
                <c:pt idx="1">
                  <c:v>97.19</c:v>
                </c:pt>
                <c:pt idx="2">
                  <c:v>97.25</c:v>
                </c:pt>
                <c:pt idx="3">
                  <c:v>97.3</c:v>
                </c:pt>
                <c:pt idx="4">
                  <c:v>97.35</c:v>
                </c:pt>
              </c:numCache>
            </c:numRef>
          </c:val>
        </c:ser>
        <c:dLbls>
          <c:showLegendKey val="0"/>
          <c:showVal val="0"/>
          <c:showCatName val="0"/>
          <c:showSerName val="0"/>
          <c:showPercent val="0"/>
          <c:showBubbleSize val="0"/>
        </c:dLbls>
        <c:gapWidth val="150"/>
        <c:axId val="79950208"/>
        <c:axId val="7995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93.37</c:v>
                </c:pt>
                <c:pt idx="1">
                  <c:v>92.84</c:v>
                </c:pt>
                <c:pt idx="2">
                  <c:v>93.53</c:v>
                </c:pt>
                <c:pt idx="3">
                  <c:v>92.82</c:v>
                </c:pt>
                <c:pt idx="4">
                  <c:v>92.98</c:v>
                </c:pt>
              </c:numCache>
            </c:numRef>
          </c:val>
          <c:smooth val="0"/>
        </c:ser>
        <c:dLbls>
          <c:showLegendKey val="0"/>
          <c:showVal val="0"/>
          <c:showCatName val="0"/>
          <c:showSerName val="0"/>
          <c:showPercent val="0"/>
          <c:showBubbleSize val="0"/>
        </c:dLbls>
        <c:marker val="1"/>
        <c:smooth val="0"/>
        <c:axId val="79950208"/>
        <c:axId val="79952128"/>
      </c:lineChart>
      <c:dateAx>
        <c:axId val="79950208"/>
        <c:scaling>
          <c:orientation val="minMax"/>
        </c:scaling>
        <c:delete val="1"/>
        <c:axPos val="b"/>
        <c:numFmt formatCode="ge" sourceLinked="1"/>
        <c:majorTickMark val="none"/>
        <c:minorTickMark val="none"/>
        <c:tickLblPos val="none"/>
        <c:crossAx val="79952128"/>
        <c:crosses val="autoZero"/>
        <c:auto val="1"/>
        <c:lblOffset val="100"/>
        <c:baseTimeUnit val="years"/>
      </c:dateAx>
      <c:valAx>
        <c:axId val="7995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5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99.51</c:v>
                </c:pt>
                <c:pt idx="1">
                  <c:v>99.49</c:v>
                </c:pt>
                <c:pt idx="2">
                  <c:v>81.709999999999994</c:v>
                </c:pt>
                <c:pt idx="3">
                  <c:v>93.56</c:v>
                </c:pt>
                <c:pt idx="4">
                  <c:v>99.86</c:v>
                </c:pt>
              </c:numCache>
            </c:numRef>
          </c:val>
        </c:ser>
        <c:dLbls>
          <c:showLegendKey val="0"/>
          <c:showVal val="0"/>
          <c:showCatName val="0"/>
          <c:showSerName val="0"/>
          <c:showPercent val="0"/>
          <c:showBubbleSize val="0"/>
        </c:dLbls>
        <c:gapWidth val="150"/>
        <c:axId val="81490688"/>
        <c:axId val="8149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490688"/>
        <c:axId val="81492992"/>
      </c:lineChart>
      <c:dateAx>
        <c:axId val="81490688"/>
        <c:scaling>
          <c:orientation val="minMax"/>
        </c:scaling>
        <c:delete val="1"/>
        <c:axPos val="b"/>
        <c:numFmt formatCode="ge" sourceLinked="1"/>
        <c:majorTickMark val="none"/>
        <c:minorTickMark val="none"/>
        <c:tickLblPos val="none"/>
        <c:crossAx val="81492992"/>
        <c:crosses val="autoZero"/>
        <c:auto val="1"/>
        <c:lblOffset val="100"/>
        <c:baseTimeUnit val="years"/>
      </c:dateAx>
      <c:valAx>
        <c:axId val="8149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49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490944"/>
        <c:axId val="9452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490944"/>
        <c:axId val="94521216"/>
      </c:lineChart>
      <c:dateAx>
        <c:axId val="89490944"/>
        <c:scaling>
          <c:orientation val="minMax"/>
        </c:scaling>
        <c:delete val="1"/>
        <c:axPos val="b"/>
        <c:numFmt formatCode="ge" sourceLinked="1"/>
        <c:majorTickMark val="none"/>
        <c:minorTickMark val="none"/>
        <c:tickLblPos val="none"/>
        <c:crossAx val="94521216"/>
        <c:crosses val="autoZero"/>
        <c:auto val="1"/>
        <c:lblOffset val="100"/>
        <c:baseTimeUnit val="years"/>
      </c:dateAx>
      <c:valAx>
        <c:axId val="9452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9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494528"/>
        <c:axId val="3149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494528"/>
        <c:axId val="31496064"/>
      </c:lineChart>
      <c:dateAx>
        <c:axId val="31494528"/>
        <c:scaling>
          <c:orientation val="minMax"/>
        </c:scaling>
        <c:delete val="1"/>
        <c:axPos val="b"/>
        <c:numFmt formatCode="ge" sourceLinked="1"/>
        <c:majorTickMark val="none"/>
        <c:minorTickMark val="none"/>
        <c:tickLblPos val="none"/>
        <c:crossAx val="31496064"/>
        <c:crosses val="autoZero"/>
        <c:auto val="1"/>
        <c:lblOffset val="100"/>
        <c:baseTimeUnit val="years"/>
      </c:dateAx>
      <c:valAx>
        <c:axId val="3149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9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509504"/>
        <c:axId val="3151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509504"/>
        <c:axId val="31515776"/>
      </c:lineChart>
      <c:dateAx>
        <c:axId val="31509504"/>
        <c:scaling>
          <c:orientation val="minMax"/>
        </c:scaling>
        <c:delete val="1"/>
        <c:axPos val="b"/>
        <c:numFmt formatCode="ge" sourceLinked="1"/>
        <c:majorTickMark val="none"/>
        <c:minorTickMark val="none"/>
        <c:tickLblPos val="none"/>
        <c:crossAx val="31515776"/>
        <c:crosses val="autoZero"/>
        <c:auto val="1"/>
        <c:lblOffset val="100"/>
        <c:baseTimeUnit val="years"/>
      </c:dateAx>
      <c:valAx>
        <c:axId val="3151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0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595520"/>
        <c:axId val="3163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595520"/>
        <c:axId val="31634560"/>
      </c:lineChart>
      <c:dateAx>
        <c:axId val="31595520"/>
        <c:scaling>
          <c:orientation val="minMax"/>
        </c:scaling>
        <c:delete val="1"/>
        <c:axPos val="b"/>
        <c:numFmt formatCode="ge" sourceLinked="1"/>
        <c:majorTickMark val="none"/>
        <c:minorTickMark val="none"/>
        <c:tickLblPos val="none"/>
        <c:crossAx val="31634560"/>
        <c:crosses val="autoZero"/>
        <c:auto val="1"/>
        <c:lblOffset val="100"/>
        <c:baseTimeUnit val="years"/>
      </c:dateAx>
      <c:valAx>
        <c:axId val="3163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9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400.2</c:v>
                </c:pt>
                <c:pt idx="1">
                  <c:v>329.9</c:v>
                </c:pt>
                <c:pt idx="2">
                  <c:v>368.72</c:v>
                </c:pt>
                <c:pt idx="3">
                  <c:v>374.72</c:v>
                </c:pt>
                <c:pt idx="4">
                  <c:v>265.95999999999998</c:v>
                </c:pt>
              </c:numCache>
            </c:numRef>
          </c:val>
        </c:ser>
        <c:dLbls>
          <c:showLegendKey val="0"/>
          <c:showVal val="0"/>
          <c:showCatName val="0"/>
          <c:showSerName val="0"/>
          <c:showPercent val="0"/>
          <c:showBubbleSize val="0"/>
        </c:dLbls>
        <c:gapWidth val="150"/>
        <c:axId val="31955584"/>
        <c:axId val="3196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742.31</c:v>
                </c:pt>
                <c:pt idx="1">
                  <c:v>708.85</c:v>
                </c:pt>
                <c:pt idx="2">
                  <c:v>660.23</c:v>
                </c:pt>
                <c:pt idx="3">
                  <c:v>658.6</c:v>
                </c:pt>
                <c:pt idx="4">
                  <c:v>664.04</c:v>
                </c:pt>
              </c:numCache>
            </c:numRef>
          </c:val>
          <c:smooth val="0"/>
        </c:ser>
        <c:dLbls>
          <c:showLegendKey val="0"/>
          <c:showVal val="0"/>
          <c:showCatName val="0"/>
          <c:showSerName val="0"/>
          <c:showPercent val="0"/>
          <c:showBubbleSize val="0"/>
        </c:dLbls>
        <c:marker val="1"/>
        <c:smooth val="0"/>
        <c:axId val="31955584"/>
        <c:axId val="31961856"/>
      </c:lineChart>
      <c:dateAx>
        <c:axId val="31955584"/>
        <c:scaling>
          <c:orientation val="minMax"/>
        </c:scaling>
        <c:delete val="1"/>
        <c:axPos val="b"/>
        <c:numFmt formatCode="ge" sourceLinked="1"/>
        <c:majorTickMark val="none"/>
        <c:minorTickMark val="none"/>
        <c:tickLblPos val="none"/>
        <c:crossAx val="31961856"/>
        <c:crosses val="autoZero"/>
        <c:auto val="1"/>
        <c:lblOffset val="100"/>
        <c:baseTimeUnit val="years"/>
      </c:dateAx>
      <c:valAx>
        <c:axId val="3196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5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103.05</c:v>
                </c:pt>
                <c:pt idx="1">
                  <c:v>102.75</c:v>
                </c:pt>
                <c:pt idx="2">
                  <c:v>102.73</c:v>
                </c:pt>
                <c:pt idx="3">
                  <c:v>103.02</c:v>
                </c:pt>
                <c:pt idx="4">
                  <c:v>102.94</c:v>
                </c:pt>
              </c:numCache>
            </c:numRef>
          </c:val>
        </c:ser>
        <c:dLbls>
          <c:showLegendKey val="0"/>
          <c:showVal val="0"/>
          <c:showCatName val="0"/>
          <c:showSerName val="0"/>
          <c:showPercent val="0"/>
          <c:showBubbleSize val="0"/>
        </c:dLbls>
        <c:gapWidth val="150"/>
        <c:axId val="46163840"/>
        <c:axId val="4619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86.6</c:v>
                </c:pt>
                <c:pt idx="1">
                  <c:v>89.47</c:v>
                </c:pt>
                <c:pt idx="2">
                  <c:v>88.7</c:v>
                </c:pt>
                <c:pt idx="3">
                  <c:v>88.44</c:v>
                </c:pt>
                <c:pt idx="4">
                  <c:v>86.2</c:v>
                </c:pt>
              </c:numCache>
            </c:numRef>
          </c:val>
          <c:smooth val="0"/>
        </c:ser>
        <c:dLbls>
          <c:showLegendKey val="0"/>
          <c:showVal val="0"/>
          <c:showCatName val="0"/>
          <c:showSerName val="0"/>
          <c:showPercent val="0"/>
          <c:showBubbleSize val="0"/>
        </c:dLbls>
        <c:marker val="1"/>
        <c:smooth val="0"/>
        <c:axId val="46163840"/>
        <c:axId val="46198784"/>
      </c:lineChart>
      <c:dateAx>
        <c:axId val="46163840"/>
        <c:scaling>
          <c:orientation val="minMax"/>
        </c:scaling>
        <c:delete val="1"/>
        <c:axPos val="b"/>
        <c:numFmt formatCode="ge" sourceLinked="1"/>
        <c:majorTickMark val="none"/>
        <c:minorTickMark val="none"/>
        <c:tickLblPos val="none"/>
        <c:crossAx val="46198784"/>
        <c:crosses val="autoZero"/>
        <c:auto val="1"/>
        <c:lblOffset val="100"/>
        <c:baseTimeUnit val="years"/>
      </c:dateAx>
      <c:valAx>
        <c:axId val="4619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6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119.47</c:v>
                </c:pt>
                <c:pt idx="1">
                  <c:v>121.41</c:v>
                </c:pt>
                <c:pt idx="2">
                  <c:v>120.14</c:v>
                </c:pt>
                <c:pt idx="3">
                  <c:v>121.99</c:v>
                </c:pt>
                <c:pt idx="4">
                  <c:v>122.45</c:v>
                </c:pt>
              </c:numCache>
            </c:numRef>
          </c:val>
        </c:ser>
        <c:dLbls>
          <c:showLegendKey val="0"/>
          <c:showVal val="0"/>
          <c:showCatName val="0"/>
          <c:showSerName val="0"/>
          <c:showPercent val="0"/>
          <c:showBubbleSize val="0"/>
        </c:dLbls>
        <c:gapWidth val="150"/>
        <c:axId val="58451072"/>
        <c:axId val="5845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144.15</c:v>
                </c:pt>
                <c:pt idx="1">
                  <c:v>143.47999999999999</c:v>
                </c:pt>
                <c:pt idx="2">
                  <c:v>145.05000000000001</c:v>
                </c:pt>
                <c:pt idx="3">
                  <c:v>147.15</c:v>
                </c:pt>
                <c:pt idx="4">
                  <c:v>146.47999999999999</c:v>
                </c:pt>
              </c:numCache>
            </c:numRef>
          </c:val>
          <c:smooth val="0"/>
        </c:ser>
        <c:dLbls>
          <c:showLegendKey val="0"/>
          <c:showVal val="0"/>
          <c:showCatName val="0"/>
          <c:showSerName val="0"/>
          <c:showPercent val="0"/>
          <c:showBubbleSize val="0"/>
        </c:dLbls>
        <c:marker val="1"/>
        <c:smooth val="0"/>
        <c:axId val="58451072"/>
        <c:axId val="58452992"/>
      </c:lineChart>
      <c:dateAx>
        <c:axId val="58451072"/>
        <c:scaling>
          <c:orientation val="minMax"/>
        </c:scaling>
        <c:delete val="1"/>
        <c:axPos val="b"/>
        <c:numFmt formatCode="ge" sourceLinked="1"/>
        <c:majorTickMark val="none"/>
        <c:minorTickMark val="none"/>
        <c:tickLblPos val="none"/>
        <c:crossAx val="58452992"/>
        <c:crosses val="autoZero"/>
        <c:auto val="1"/>
        <c:lblOffset val="100"/>
        <c:baseTimeUnit val="years"/>
      </c:dateAx>
      <c:valAx>
        <c:axId val="5845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5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千葉県　成田市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Bc1</v>
      </c>
      <c r="X8" s="46"/>
      <c r="Y8" s="46"/>
      <c r="Z8" s="46"/>
      <c r="AA8" s="46"/>
      <c r="AB8" s="46"/>
      <c r="AC8" s="46"/>
      <c r="AD8" s="3"/>
      <c r="AE8" s="3"/>
      <c r="AF8" s="3"/>
      <c r="AG8" s="3"/>
      <c r="AH8" s="3"/>
      <c r="AI8" s="3"/>
      <c r="AJ8" s="3"/>
      <c r="AK8" s="3"/>
      <c r="AL8" s="47">
        <f>データ!R6</f>
        <v>131739</v>
      </c>
      <c r="AM8" s="47"/>
      <c r="AN8" s="47"/>
      <c r="AO8" s="47"/>
      <c r="AP8" s="47"/>
      <c r="AQ8" s="47"/>
      <c r="AR8" s="47"/>
      <c r="AS8" s="47"/>
      <c r="AT8" s="43">
        <f>データ!S6</f>
        <v>213.84</v>
      </c>
      <c r="AU8" s="43"/>
      <c r="AV8" s="43"/>
      <c r="AW8" s="43"/>
      <c r="AX8" s="43"/>
      <c r="AY8" s="43"/>
      <c r="AZ8" s="43"/>
      <c r="BA8" s="43"/>
      <c r="BB8" s="43">
        <f>データ!T6</f>
        <v>616.05999999999995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75.260000000000005</v>
      </c>
      <c r="Q10" s="43"/>
      <c r="R10" s="43"/>
      <c r="S10" s="43"/>
      <c r="T10" s="43"/>
      <c r="U10" s="43"/>
      <c r="V10" s="43"/>
      <c r="W10" s="43">
        <f>データ!P6</f>
        <v>80.12</v>
      </c>
      <c r="X10" s="43"/>
      <c r="Y10" s="43"/>
      <c r="Z10" s="43"/>
      <c r="AA10" s="43"/>
      <c r="AB10" s="43"/>
      <c r="AC10" s="43"/>
      <c r="AD10" s="47">
        <f>データ!Q6</f>
        <v>1944</v>
      </c>
      <c r="AE10" s="47"/>
      <c r="AF10" s="47"/>
      <c r="AG10" s="47"/>
      <c r="AH10" s="47"/>
      <c r="AI10" s="47"/>
      <c r="AJ10" s="47"/>
      <c r="AK10" s="2"/>
      <c r="AL10" s="47">
        <f>データ!U6</f>
        <v>99271</v>
      </c>
      <c r="AM10" s="47"/>
      <c r="AN10" s="47"/>
      <c r="AO10" s="47"/>
      <c r="AP10" s="47"/>
      <c r="AQ10" s="47"/>
      <c r="AR10" s="47"/>
      <c r="AS10" s="47"/>
      <c r="AT10" s="43">
        <f>データ!V6</f>
        <v>18.510000000000002</v>
      </c>
      <c r="AU10" s="43"/>
      <c r="AV10" s="43"/>
      <c r="AW10" s="43"/>
      <c r="AX10" s="43"/>
      <c r="AY10" s="43"/>
      <c r="AZ10" s="43"/>
      <c r="BA10" s="43"/>
      <c r="BB10" s="43">
        <f>データ!W6</f>
        <v>5363.1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122114</v>
      </c>
      <c r="D6" s="31">
        <f t="shared" si="3"/>
        <v>47</v>
      </c>
      <c r="E6" s="31">
        <f t="shared" si="3"/>
        <v>17</v>
      </c>
      <c r="F6" s="31">
        <f t="shared" si="3"/>
        <v>1</v>
      </c>
      <c r="G6" s="31">
        <f t="shared" si="3"/>
        <v>0</v>
      </c>
      <c r="H6" s="31" t="str">
        <f t="shared" si="3"/>
        <v>千葉県　成田市</v>
      </c>
      <c r="I6" s="31" t="str">
        <f t="shared" si="3"/>
        <v>法非適用</v>
      </c>
      <c r="J6" s="31" t="str">
        <f t="shared" si="3"/>
        <v>下水道事業</v>
      </c>
      <c r="K6" s="31" t="str">
        <f t="shared" si="3"/>
        <v>公共下水道</v>
      </c>
      <c r="L6" s="31" t="str">
        <f t="shared" si="3"/>
        <v>Bc1</v>
      </c>
      <c r="M6" s="32" t="str">
        <f t="shared" si="3"/>
        <v>-</v>
      </c>
      <c r="N6" s="32" t="str">
        <f t="shared" si="3"/>
        <v>該当数値なし</v>
      </c>
      <c r="O6" s="32">
        <f t="shared" si="3"/>
        <v>75.260000000000005</v>
      </c>
      <c r="P6" s="32">
        <f t="shared" si="3"/>
        <v>80.12</v>
      </c>
      <c r="Q6" s="32">
        <f t="shared" si="3"/>
        <v>1944</v>
      </c>
      <c r="R6" s="32">
        <f t="shared" si="3"/>
        <v>131739</v>
      </c>
      <c r="S6" s="32">
        <f t="shared" si="3"/>
        <v>213.84</v>
      </c>
      <c r="T6" s="32">
        <f t="shared" si="3"/>
        <v>616.05999999999995</v>
      </c>
      <c r="U6" s="32">
        <f t="shared" si="3"/>
        <v>99271</v>
      </c>
      <c r="V6" s="32">
        <f t="shared" si="3"/>
        <v>18.510000000000002</v>
      </c>
      <c r="W6" s="32">
        <f t="shared" si="3"/>
        <v>5363.1</v>
      </c>
      <c r="X6" s="33">
        <f>IF(X7="",NA(),X7)</f>
        <v>99.51</v>
      </c>
      <c r="Y6" s="33">
        <f t="shared" ref="Y6:AG6" si="4">IF(Y7="",NA(),Y7)</f>
        <v>99.49</v>
      </c>
      <c r="Z6" s="33">
        <f t="shared" si="4"/>
        <v>81.709999999999994</v>
      </c>
      <c r="AA6" s="33">
        <f t="shared" si="4"/>
        <v>93.56</v>
      </c>
      <c r="AB6" s="33">
        <f t="shared" si="4"/>
        <v>99.86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400.2</v>
      </c>
      <c r="BF6" s="33">
        <f t="shared" ref="BF6:BN6" si="7">IF(BF7="",NA(),BF7)</f>
        <v>329.9</v>
      </c>
      <c r="BG6" s="33">
        <f t="shared" si="7"/>
        <v>368.72</v>
      </c>
      <c r="BH6" s="33">
        <f t="shared" si="7"/>
        <v>374.72</v>
      </c>
      <c r="BI6" s="33">
        <f t="shared" si="7"/>
        <v>265.95999999999998</v>
      </c>
      <c r="BJ6" s="33">
        <f t="shared" si="7"/>
        <v>742.31</v>
      </c>
      <c r="BK6" s="33">
        <f t="shared" si="7"/>
        <v>708.85</v>
      </c>
      <c r="BL6" s="33">
        <f t="shared" si="7"/>
        <v>660.23</v>
      </c>
      <c r="BM6" s="33">
        <f t="shared" si="7"/>
        <v>658.6</v>
      </c>
      <c r="BN6" s="33">
        <f t="shared" si="7"/>
        <v>664.04</v>
      </c>
      <c r="BO6" s="32" t="str">
        <f>IF(BO7="","",IF(BO7="-","【-】","【"&amp;SUBSTITUTE(TEXT(BO7,"#,##0.00"),"-","△")&amp;"】"))</f>
        <v>【763.62】</v>
      </c>
      <c r="BP6" s="33">
        <f>IF(BP7="",NA(),BP7)</f>
        <v>103.05</v>
      </c>
      <c r="BQ6" s="33">
        <f t="shared" ref="BQ6:BY6" si="8">IF(BQ7="",NA(),BQ7)</f>
        <v>102.75</v>
      </c>
      <c r="BR6" s="33">
        <f t="shared" si="8"/>
        <v>102.73</v>
      </c>
      <c r="BS6" s="33">
        <f t="shared" si="8"/>
        <v>103.02</v>
      </c>
      <c r="BT6" s="33">
        <f t="shared" si="8"/>
        <v>102.94</v>
      </c>
      <c r="BU6" s="33">
        <f t="shared" si="8"/>
        <v>86.6</v>
      </c>
      <c r="BV6" s="33">
        <f t="shared" si="8"/>
        <v>89.47</v>
      </c>
      <c r="BW6" s="33">
        <f t="shared" si="8"/>
        <v>88.7</v>
      </c>
      <c r="BX6" s="33">
        <f t="shared" si="8"/>
        <v>88.44</v>
      </c>
      <c r="BY6" s="33">
        <f t="shared" si="8"/>
        <v>86.2</v>
      </c>
      <c r="BZ6" s="32" t="str">
        <f>IF(BZ7="","",IF(BZ7="-","【-】","【"&amp;SUBSTITUTE(TEXT(BZ7,"#,##0.00"),"-","△")&amp;"】"))</f>
        <v>【98.53】</v>
      </c>
      <c r="CA6" s="33">
        <f>IF(CA7="",NA(),CA7)</f>
        <v>119.47</v>
      </c>
      <c r="CB6" s="33">
        <f t="shared" ref="CB6:CJ6" si="9">IF(CB7="",NA(),CB7)</f>
        <v>121.41</v>
      </c>
      <c r="CC6" s="33">
        <f t="shared" si="9"/>
        <v>120.14</v>
      </c>
      <c r="CD6" s="33">
        <f t="shared" si="9"/>
        <v>121.99</v>
      </c>
      <c r="CE6" s="33">
        <f t="shared" si="9"/>
        <v>122.45</v>
      </c>
      <c r="CF6" s="33">
        <f t="shared" si="9"/>
        <v>144.15</v>
      </c>
      <c r="CG6" s="33">
        <f t="shared" si="9"/>
        <v>143.47999999999999</v>
      </c>
      <c r="CH6" s="33">
        <f t="shared" si="9"/>
        <v>145.05000000000001</v>
      </c>
      <c r="CI6" s="33">
        <f t="shared" si="9"/>
        <v>147.15</v>
      </c>
      <c r="CJ6" s="33">
        <f t="shared" si="9"/>
        <v>146.47999999999999</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64.2</v>
      </c>
      <c r="CR6" s="33">
        <f t="shared" si="10"/>
        <v>64.75</v>
      </c>
      <c r="CS6" s="33">
        <f t="shared" si="10"/>
        <v>62.03</v>
      </c>
      <c r="CT6" s="33">
        <f t="shared" si="10"/>
        <v>59.27</v>
      </c>
      <c r="CU6" s="33">
        <f t="shared" si="10"/>
        <v>62.64</v>
      </c>
      <c r="CV6" s="32" t="str">
        <f>IF(CV7="","",IF(CV7="-","【-】","【"&amp;SUBSTITUTE(TEXT(CV7,"#,##0.00"),"-","△")&amp;"】"))</f>
        <v>【60.01】</v>
      </c>
      <c r="CW6" s="33">
        <f>IF(CW7="",NA(),CW7)</f>
        <v>97.06</v>
      </c>
      <c r="CX6" s="33">
        <f t="shared" ref="CX6:DF6" si="11">IF(CX7="",NA(),CX7)</f>
        <v>97.19</v>
      </c>
      <c r="CY6" s="33">
        <f t="shared" si="11"/>
        <v>97.25</v>
      </c>
      <c r="CZ6" s="33">
        <f t="shared" si="11"/>
        <v>97.3</v>
      </c>
      <c r="DA6" s="33">
        <f t="shared" si="11"/>
        <v>97.35</v>
      </c>
      <c r="DB6" s="33">
        <f t="shared" si="11"/>
        <v>93.37</v>
      </c>
      <c r="DC6" s="33">
        <f t="shared" si="11"/>
        <v>92.84</v>
      </c>
      <c r="DD6" s="33">
        <f t="shared" si="11"/>
        <v>93.53</v>
      </c>
      <c r="DE6" s="33">
        <f t="shared" si="11"/>
        <v>92.82</v>
      </c>
      <c r="DF6" s="33">
        <f t="shared" si="11"/>
        <v>92.98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0.1</v>
      </c>
      <c r="EE6" s="33">
        <f t="shared" ref="EE6:EM6" si="14">IF(EE7="",NA(),EE7)</f>
        <v>0.04</v>
      </c>
      <c r="EF6" s="33">
        <f t="shared" si="14"/>
        <v>0.09</v>
      </c>
      <c r="EG6" s="33">
        <f t="shared" si="14"/>
        <v>0.02</v>
      </c>
      <c r="EH6" s="33">
        <f t="shared" si="14"/>
        <v>0.08</v>
      </c>
      <c r="EI6" s="33">
        <f t="shared" si="14"/>
        <v>0.05</v>
      </c>
      <c r="EJ6" s="33">
        <f t="shared" si="14"/>
        <v>0.04</v>
      </c>
      <c r="EK6" s="33">
        <f t="shared" si="14"/>
        <v>0.05</v>
      </c>
      <c r="EL6" s="33">
        <f t="shared" si="14"/>
        <v>7.0000000000000007E-2</v>
      </c>
      <c r="EM6" s="33">
        <f t="shared" si="14"/>
        <v>7.0000000000000007E-2</v>
      </c>
      <c r="EN6" s="32" t="str">
        <f>IF(EN7="","",IF(EN7="-","【-】","【"&amp;SUBSTITUTE(TEXT(EN7,"#,##0.00"),"-","△")&amp;"】"))</f>
        <v>【0.23】</v>
      </c>
    </row>
    <row r="7" spans="1:144" s="34" customFormat="1" x14ac:dyDescent="0.15">
      <c r="A7" s="26"/>
      <c r="B7" s="35">
        <v>2015</v>
      </c>
      <c r="C7" s="35">
        <v>122114</v>
      </c>
      <c r="D7" s="35">
        <v>47</v>
      </c>
      <c r="E7" s="35">
        <v>17</v>
      </c>
      <c r="F7" s="35">
        <v>1</v>
      </c>
      <c r="G7" s="35">
        <v>0</v>
      </c>
      <c r="H7" s="35" t="s">
        <v>96</v>
      </c>
      <c r="I7" s="35" t="s">
        <v>97</v>
      </c>
      <c r="J7" s="35" t="s">
        <v>98</v>
      </c>
      <c r="K7" s="35" t="s">
        <v>99</v>
      </c>
      <c r="L7" s="35" t="s">
        <v>100</v>
      </c>
      <c r="M7" s="36" t="s">
        <v>101</v>
      </c>
      <c r="N7" s="36" t="s">
        <v>102</v>
      </c>
      <c r="O7" s="36">
        <v>75.260000000000005</v>
      </c>
      <c r="P7" s="36">
        <v>80.12</v>
      </c>
      <c r="Q7" s="36">
        <v>1944</v>
      </c>
      <c r="R7" s="36">
        <v>131739</v>
      </c>
      <c r="S7" s="36">
        <v>213.84</v>
      </c>
      <c r="T7" s="36">
        <v>616.05999999999995</v>
      </c>
      <c r="U7" s="36">
        <v>99271</v>
      </c>
      <c r="V7" s="36">
        <v>18.510000000000002</v>
      </c>
      <c r="W7" s="36">
        <v>5363.1</v>
      </c>
      <c r="X7" s="36">
        <v>99.51</v>
      </c>
      <c r="Y7" s="36">
        <v>99.49</v>
      </c>
      <c r="Z7" s="36">
        <v>81.709999999999994</v>
      </c>
      <c r="AA7" s="36">
        <v>93.56</v>
      </c>
      <c r="AB7" s="36">
        <v>99.86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400.2</v>
      </c>
      <c r="BF7" s="36">
        <v>329.9</v>
      </c>
      <c r="BG7" s="36">
        <v>368.72</v>
      </c>
      <c r="BH7" s="36">
        <v>374.72</v>
      </c>
      <c r="BI7" s="36">
        <v>265.95999999999998</v>
      </c>
      <c r="BJ7" s="36">
        <v>742.31</v>
      </c>
      <c r="BK7" s="36">
        <v>708.85</v>
      </c>
      <c r="BL7" s="36">
        <v>660.23</v>
      </c>
      <c r="BM7" s="36">
        <v>658.6</v>
      </c>
      <c r="BN7" s="36">
        <v>664.04</v>
      </c>
      <c r="BO7" s="36">
        <v>763.62</v>
      </c>
      <c r="BP7" s="36">
        <v>103.05</v>
      </c>
      <c r="BQ7" s="36">
        <v>102.75</v>
      </c>
      <c r="BR7" s="36">
        <v>102.73</v>
      </c>
      <c r="BS7" s="36">
        <v>103.02</v>
      </c>
      <c r="BT7" s="36">
        <v>102.94</v>
      </c>
      <c r="BU7" s="36">
        <v>86.6</v>
      </c>
      <c r="BV7" s="36">
        <v>89.47</v>
      </c>
      <c r="BW7" s="36">
        <v>88.7</v>
      </c>
      <c r="BX7" s="36">
        <v>88.44</v>
      </c>
      <c r="BY7" s="36">
        <v>86.2</v>
      </c>
      <c r="BZ7" s="36">
        <v>98.53</v>
      </c>
      <c r="CA7" s="36">
        <v>119.47</v>
      </c>
      <c r="CB7" s="36">
        <v>121.41</v>
      </c>
      <c r="CC7" s="36">
        <v>120.14</v>
      </c>
      <c r="CD7" s="36">
        <v>121.99</v>
      </c>
      <c r="CE7" s="36">
        <v>122.45</v>
      </c>
      <c r="CF7" s="36">
        <v>144.15</v>
      </c>
      <c r="CG7" s="36">
        <v>143.47999999999999</v>
      </c>
      <c r="CH7" s="36">
        <v>145.05000000000001</v>
      </c>
      <c r="CI7" s="36">
        <v>147.15</v>
      </c>
      <c r="CJ7" s="36">
        <v>146.47999999999999</v>
      </c>
      <c r="CK7" s="36">
        <v>139.69999999999999</v>
      </c>
      <c r="CL7" s="36" t="s">
        <v>101</v>
      </c>
      <c r="CM7" s="36" t="s">
        <v>101</v>
      </c>
      <c r="CN7" s="36" t="s">
        <v>101</v>
      </c>
      <c r="CO7" s="36" t="s">
        <v>101</v>
      </c>
      <c r="CP7" s="36" t="s">
        <v>101</v>
      </c>
      <c r="CQ7" s="36">
        <v>64.2</v>
      </c>
      <c r="CR7" s="36">
        <v>64.75</v>
      </c>
      <c r="CS7" s="36">
        <v>62.03</v>
      </c>
      <c r="CT7" s="36">
        <v>59.27</v>
      </c>
      <c r="CU7" s="36">
        <v>62.64</v>
      </c>
      <c r="CV7" s="36">
        <v>60.01</v>
      </c>
      <c r="CW7" s="36">
        <v>97.06</v>
      </c>
      <c r="CX7" s="36">
        <v>97.19</v>
      </c>
      <c r="CY7" s="36">
        <v>97.25</v>
      </c>
      <c r="CZ7" s="36">
        <v>97.3</v>
      </c>
      <c r="DA7" s="36">
        <v>97.35</v>
      </c>
      <c r="DB7" s="36">
        <v>93.37</v>
      </c>
      <c r="DC7" s="36">
        <v>92.84</v>
      </c>
      <c r="DD7" s="36">
        <v>93.53</v>
      </c>
      <c r="DE7" s="36">
        <v>92.82</v>
      </c>
      <c r="DF7" s="36">
        <v>92.98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0.1</v>
      </c>
      <c r="EE7" s="36">
        <v>0.04</v>
      </c>
      <c r="EF7" s="36">
        <v>0.09</v>
      </c>
      <c r="EG7" s="36">
        <v>0.02</v>
      </c>
      <c r="EH7" s="36">
        <v>0.08</v>
      </c>
      <c r="EI7" s="36">
        <v>0.05</v>
      </c>
      <c r="EJ7" s="36">
        <v>0.04</v>
      </c>
      <c r="EK7" s="36">
        <v>0.05</v>
      </c>
      <c r="EL7" s="36">
        <v>7.0000000000000007E-2</v>
      </c>
      <c r="EM7" s="36">
        <v>7.0000000000000007E-2</v>
      </c>
      <c r="EN7" s="36">
        <v>0.23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2274</cp:lastModifiedBy>
  <dcterms:created xsi:type="dcterms:W3CDTF">2017-02-08T02:47:47Z</dcterms:created>
  <dcterms:modified xsi:type="dcterms:W3CDTF">2017-02-14T08:10:48Z</dcterms:modified>
  <cp:category/>
</cp:coreProperties>
</file>