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2" yWindow="-12" windowWidth="20520" windowHeight="403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<sst xmlns="http://schemas.openxmlformats.org/spreadsheetml/2006/main" count="217" uniqueCount="107">
  <si>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</si>
  <si>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</si>
  <si>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</si>
  <si>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</si>
  <si>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</si>
  <si>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</si>
  <si>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</si>
  <si>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</si>
  <si>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</si>
  <si>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</si>
  <si>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</si>
  <si>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</si>
  <si>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</si>
  <si>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</si>
  <si>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</si>
  <si>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</si>
  <si>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</si>
  <si>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</si>
  <si>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</si>
  <si>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</si>
  <si>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</si>
  <si>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</si>
  <si>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</si>
  <si>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</si>
  <si>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</si>
  <si>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</si>
  <si>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</si>
  <si>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</si>
  <si>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</si>
  <si>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</si>
  <si>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</si>
  <si>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</si>
  <si>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</si>
  <si>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</si>
  <si>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</si>
  <si>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</si>
  <si>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</si>
  <si>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</si>
  <si>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</si>
  <si>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</si>
  <si>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</si>
  <si>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</si>
  <si>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</si>
  <si>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</si>
  <si>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</si>
  <si>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</si>
  <si>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</si>
  <si>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</si>
  <si>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</si>
  <si>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</si>
  <si>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</si>
  <si>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</si>
  <si>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</si>
  <si>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</si>
  <si>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</si>
  <si>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</si>
  <si>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</si>
  <si>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</si>
  <si>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</si>
  <si>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</si>
  <si>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</si>
  <si>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</si>
  <si>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</si>
  <si>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</si>
  <si>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</si>
  <si>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</si>
  <si>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</si>
  <si>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</si>
  <si>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</si>
  <si>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</si>
  <si>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</si>
  <si>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</si>
  <si>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</si>
  <si>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</si>
  <si>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</si>
  <si>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</si>
  <si>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</si>
  <si>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</si>
  <si>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</si>
  <si>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</si>
  <si>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</si>
  <si>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</si>
  <si>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</si>
  <si>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</si>
  <si>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</si>
  <si>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</si>
  <si>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</si>
  <si>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</si>
  <si>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</si>
  <si>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</si>
  <si>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</si>
  <si>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</si>
  <si>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</si>
  <si>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野田市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</si>
  <si>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</si>
  <si>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</si>
  <si>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</si>
  <si>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</si>
  <si>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</si>
  <si>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</si>
  <si>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</si>
  <si>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</si>
  <si>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</si>
  <si>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</si>
  <si>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①有形固定資産減価償却率は、類似団体の推移と同じく年々上昇傾向にあり、水道施設全体において経年による保有資産の老朽化が進んでいることを示しています。　　　　　　　　　　　　　　　　　　②管路経年化率は、管路の一部において法定耐用年数が経過していることを示しています。類似団体の推移同様に、今後も法定耐用年数を経過する管路は増加することが想定され、老朽管の更新が引き続き課題となっています。　　　　　　　　　　　　　　　　　③管路更新率は、類似団体と比較し数値が低くなっていますが、実態に即した管路の使用可能年数を考慮し、限られた予算の中で計画的に更新事業を進めております。なお、その中にあっても平成27年度は前年度と同じ管路更新率を維持しております。</t>
    <rPh sb="1" eb="3">
      <t>ユウケイ</t>
    </rPh>
    <rPh sb="3" eb="5">
      <t>コテイ</t>
    </rPh>
    <rPh sb="5" eb="7">
      <t>シサン</t>
    </rPh>
    <rPh sb="7" eb="9">
      <t>ゲンカ</t>
    </rPh>
    <rPh sb="9" eb="11">
      <t>ショウキャク</t>
    </rPh>
    <rPh sb="11" eb="12">
      <t>リツ</t>
    </rPh>
    <rPh sb="14" eb="16">
      <t>ルイジ</t>
    </rPh>
    <rPh sb="16" eb="18">
      <t>ダンタイ</t>
    </rPh>
    <rPh sb="19" eb="21">
      <t>スイイ</t>
    </rPh>
    <rPh sb="22" eb="23">
      <t>オナ</t>
    </rPh>
    <rPh sb="25" eb="27">
      <t>ネンネン</t>
    </rPh>
    <rPh sb="27" eb="29">
      <t>ジョウショウ</t>
    </rPh>
    <rPh sb="29" eb="31">
      <t>ケイコウ</t>
    </rPh>
    <rPh sb="35" eb="37">
      <t>スイドウ</t>
    </rPh>
    <rPh sb="37" eb="39">
      <t>シセツ</t>
    </rPh>
    <rPh sb="39" eb="41">
      <t>ゼンタイ</t>
    </rPh>
    <rPh sb="45" eb="47">
      <t>ケイネン</t>
    </rPh>
    <rPh sb="50" eb="52">
      <t>ホユウ</t>
    </rPh>
    <rPh sb="52" eb="54">
      <t>シサン</t>
    </rPh>
    <rPh sb="55" eb="58">
      <t>ロウキュウカ</t>
    </rPh>
    <rPh sb="59" eb="60">
      <t>スス</t>
    </rPh>
    <rPh sb="67" eb="68">
      <t>シメ</t>
    </rPh>
    <rPh sb="93" eb="95">
      <t>カンロ</t>
    </rPh>
    <rPh sb="95" eb="98">
      <t>ケイネンカ</t>
    </rPh>
    <rPh sb="98" eb="99">
      <t>リツ</t>
    </rPh>
    <rPh sb="101" eb="103">
      <t>カンロ</t>
    </rPh>
    <rPh sb="104" eb="106">
      <t>イチブ</t>
    </rPh>
    <rPh sb="110" eb="112">
      <t>ホウテイ</t>
    </rPh>
    <rPh sb="112" eb="114">
      <t>タイヨウ</t>
    </rPh>
    <rPh sb="114" eb="116">
      <t>ネンスウ</t>
    </rPh>
    <rPh sb="117" eb="119">
      <t>ケイカ</t>
    </rPh>
    <rPh sb="126" eb="127">
      <t>シメ</t>
    </rPh>
    <rPh sb="133" eb="135">
      <t>ルイジ</t>
    </rPh>
    <rPh sb="135" eb="137">
      <t>ダンタイ</t>
    </rPh>
    <rPh sb="138" eb="140">
      <t>スイイ</t>
    </rPh>
    <rPh sb="140" eb="142">
      <t>ドウヨウ</t>
    </rPh>
    <rPh sb="144" eb="146">
      <t>コンゴ</t>
    </rPh>
    <rPh sb="147" eb="149">
      <t>ホウテイ</t>
    </rPh>
    <rPh sb="149" eb="151">
      <t>タイヨウ</t>
    </rPh>
    <rPh sb="151" eb="153">
      <t>ネンスウ</t>
    </rPh>
    <rPh sb="154" eb="156">
      <t>ケイカ</t>
    </rPh>
    <rPh sb="158" eb="160">
      <t>カンロ</t>
    </rPh>
    <rPh sb="161" eb="163">
      <t>ゾウカ</t>
    </rPh>
    <rPh sb="168" eb="170">
      <t>ソウテイ</t>
    </rPh>
    <rPh sb="173" eb="175">
      <t>ロウキュウ</t>
    </rPh>
    <rPh sb="175" eb="176">
      <t>カン</t>
    </rPh>
    <rPh sb="177" eb="179">
      <t>コウシン</t>
    </rPh>
    <rPh sb="180" eb="181">
      <t>ヒ</t>
    </rPh>
    <rPh sb="182" eb="183">
      <t>ツヅ</t>
    </rPh>
    <rPh sb="184" eb="186">
      <t>カダイ</t>
    </rPh>
    <rPh sb="212" eb="214">
      <t>カンロ</t>
    </rPh>
    <rPh sb="214" eb="216">
      <t>コウシン</t>
    </rPh>
    <rPh sb="216" eb="217">
      <t>リツ</t>
    </rPh>
    <rPh sb="219" eb="221">
      <t>ルイジ</t>
    </rPh>
    <rPh sb="221" eb="223">
      <t>ダンタイ</t>
    </rPh>
    <rPh sb="224" eb="226">
      <t>ヒカク</t>
    </rPh>
    <rPh sb="227" eb="229">
      <t>スウチ</t>
    </rPh>
    <rPh sb="230" eb="231">
      <t>ヒク</t>
    </rPh>
    <rPh sb="240" eb="242">
      <t>ジッタイ</t>
    </rPh>
    <rPh sb="243" eb="244">
      <t>ソク</t>
    </rPh>
    <rPh sb="246" eb="248">
      <t>カンロ</t>
    </rPh>
    <rPh sb="249" eb="251">
      <t>シヨウ</t>
    </rPh>
    <rPh sb="251" eb="253">
      <t>カノウ</t>
    </rPh>
    <rPh sb="253" eb="255">
      <t>ネンスウ</t>
    </rPh>
    <rPh sb="256" eb="258">
      <t>コウリョ</t>
    </rPh>
    <rPh sb="260" eb="261">
      <t>カギ</t>
    </rPh>
    <rPh sb="264" eb="266">
      <t>ヨサン</t>
    </rPh>
    <rPh sb="267" eb="268">
      <t>ナカ</t>
    </rPh>
    <rPh sb="269" eb="272">
      <t>ケイカクテキ</t>
    </rPh>
    <rPh sb="273" eb="275">
      <t>コウシン</t>
    </rPh>
    <rPh sb="275" eb="277">
      <t>ジギョウ</t>
    </rPh>
    <rPh sb="278" eb="279">
      <t>スス</t>
    </rPh>
    <rPh sb="291" eb="292">
      <t>ナカ</t>
    </rPh>
    <rPh sb="297" eb="299">
      <t>ヘイセイ</t>
    </rPh>
    <rPh sb="301" eb="303">
      <t>ネンド</t>
    </rPh>
    <rPh sb="304" eb="307">
      <t>ゼンネンド</t>
    </rPh>
    <rPh sb="308" eb="309">
      <t>オナ</t>
    </rPh>
    <rPh sb="310" eb="312">
      <t>カンロ</t>
    </rPh>
    <rPh sb="312" eb="314">
      <t>コウシン</t>
    </rPh>
    <rPh sb="314" eb="315">
      <t>リツ</t>
    </rPh>
    <rPh sb="316" eb="318">
      <t>イジ</t>
    </rPh>
    <phoneticPr fontId="4"/>
  </si>
  <si>
    <t>平成27年度は①経常収支比率の数値が下がっております。これは主に老朽管の更新スピードアップによる減価償却費の増、施設の長寿命化を図るための修繕工事の実施による修繕費の増により、経常費用が前年度より増加したことが要因となっています。このような状況においても、単年度経常収支は引き続き黒字となっており、また②累積欠損金比率が過去５年すべてにおいて0％であることからも、収益性は良好であると考えられます。③流動比率は過去５年すべてにおいて100％を超えていることから、１年以内に支払期限が到来する債務に対して、十分支払能力を有していると考えられます。　　　　　　　　　　　　　　　　　　　　　　　④企業債残高対給水収益比率は、平成27年度も施設や管路の更新を内部留保資金により計画的に実施したため、新たな企業債の借入を行わず、また償還も進んだことから、類似団体と比較し低い数値となっています。⑥給水原価については、経常費用が前年度より増加したことから上昇しました。その結果、給水原価と供給単価の割合を示す⑤料金回収率は下がったものの、数値は引き続き100％を上回っており、給水収益で給水に係る費用を賄えている状況にあります。　　　　　　　　　　　　　　　　　　　　　　管路の更新工事を積極的に実施したことで新設管の洗管、充水等により無収水量が増加したことから、⑧有収率は前年度より若干下がりましたが、類似団体との比較では、⑦施設利用率とともに引き続き高い数値となっています。これは、施設が効率よく稼働しており、また施設の稼働状況が収益に結びついていることを示しています。</t>
    <rPh sb="0" eb="2">
      <t>ヘイセイ</t>
    </rPh>
    <rPh sb="4" eb="6">
      <t>ネンド</t>
    </rPh>
    <rPh sb="8" eb="10">
      <t>ケイジョウ</t>
    </rPh>
    <rPh sb="10" eb="12">
      <t>シュウシ</t>
    </rPh>
    <rPh sb="12" eb="14">
      <t>ヒリツ</t>
    </rPh>
    <rPh sb="15" eb="17">
      <t>スウチ</t>
    </rPh>
    <rPh sb="18" eb="19">
      <t>サ</t>
    </rPh>
    <rPh sb="30" eb="31">
      <t>オモ</t>
    </rPh>
    <rPh sb="98" eb="100">
      <t>ゾウカ</t>
    </rPh>
    <rPh sb="105" eb="107">
      <t>ヨウイン</t>
    </rPh>
    <rPh sb="120" eb="122">
      <t>ジョウキョウ</t>
    </rPh>
    <rPh sb="128" eb="131">
      <t>タンネンド</t>
    </rPh>
    <rPh sb="131" eb="133">
      <t>ケイジョウ</t>
    </rPh>
    <rPh sb="133" eb="135">
      <t>シュウシ</t>
    </rPh>
    <rPh sb="136" eb="137">
      <t>ヒ</t>
    </rPh>
    <rPh sb="138" eb="139">
      <t>ツヅ</t>
    </rPh>
    <rPh sb="140" eb="142">
      <t>クロジ</t>
    </rPh>
    <rPh sb="152" eb="154">
      <t>ルイセキ</t>
    </rPh>
    <rPh sb="154" eb="157">
      <t>ケッソンキン</t>
    </rPh>
    <rPh sb="157" eb="159">
      <t>ヒリツ</t>
    </rPh>
    <rPh sb="160" eb="162">
      <t>カコ</t>
    </rPh>
    <rPh sb="163" eb="164">
      <t>ネン</t>
    </rPh>
    <rPh sb="182" eb="185">
      <t>シュウエキセイ</t>
    </rPh>
    <rPh sb="186" eb="188">
      <t>リョウコウ</t>
    </rPh>
    <rPh sb="192" eb="193">
      <t>カンガ</t>
    </rPh>
    <rPh sb="200" eb="202">
      <t>リュウドウ</t>
    </rPh>
    <rPh sb="202" eb="204">
      <t>ヒリツ</t>
    </rPh>
    <rPh sb="205" eb="207">
      <t>カコ</t>
    </rPh>
    <rPh sb="208" eb="209">
      <t>ネン</t>
    </rPh>
    <rPh sb="221" eb="222">
      <t>コ</t>
    </rPh>
    <rPh sb="238" eb="240">
      <t>キゲン</t>
    </rPh>
    <rPh sb="241" eb="243">
      <t>トウライ</t>
    </rPh>
    <rPh sb="252" eb="254">
      <t>ジュウブン</t>
    </rPh>
    <rPh sb="259" eb="260">
      <t>ユウ</t>
    </rPh>
    <rPh sb="265" eb="266">
      <t>カンガ</t>
    </rPh>
    <rPh sb="296" eb="298">
      <t>キギョウ</t>
    </rPh>
    <rPh sb="298" eb="299">
      <t>サイ</t>
    </rPh>
    <rPh sb="299" eb="301">
      <t>ザンダカ</t>
    </rPh>
    <rPh sb="301" eb="302">
      <t>タイ</t>
    </rPh>
    <rPh sb="302" eb="304">
      <t>キュウスイ</t>
    </rPh>
    <rPh sb="304" eb="306">
      <t>シュウエキ</t>
    </rPh>
    <rPh sb="306" eb="308">
      <t>ヒリツ</t>
    </rPh>
    <rPh sb="317" eb="319">
      <t>シセツ</t>
    </rPh>
    <rPh sb="320" eb="322">
      <t>カンロ</t>
    </rPh>
    <rPh sb="323" eb="325">
      <t>コウシン</t>
    </rPh>
    <rPh sb="335" eb="338">
      <t>ケイカクテキ</t>
    </rPh>
    <rPh sb="339" eb="341">
      <t>ジッシ</t>
    </rPh>
    <rPh sb="353" eb="355">
      <t>カリイレ</t>
    </rPh>
    <rPh sb="356" eb="357">
      <t>オコナ</t>
    </rPh>
    <rPh sb="362" eb="364">
      <t>ショウカン</t>
    </rPh>
    <rPh sb="365" eb="366">
      <t>スス</t>
    </rPh>
    <rPh sb="373" eb="375">
      <t>ルイジ</t>
    </rPh>
    <rPh sb="375" eb="377">
      <t>ダンタイ</t>
    </rPh>
    <rPh sb="378" eb="380">
      <t>ヒカク</t>
    </rPh>
    <rPh sb="381" eb="382">
      <t>ヒク</t>
    </rPh>
    <rPh sb="383" eb="385">
      <t>スウチ</t>
    </rPh>
    <rPh sb="394" eb="396">
      <t>キュウスイ</t>
    </rPh>
    <rPh sb="396" eb="398">
      <t>ゲンカ</t>
    </rPh>
    <rPh sb="404" eb="406">
      <t>ケイジョウ</t>
    </rPh>
    <rPh sb="406" eb="408">
      <t>ヒヨウ</t>
    </rPh>
    <rPh sb="409" eb="412">
      <t>ゼンネンド</t>
    </rPh>
    <rPh sb="414" eb="416">
      <t>ゾウカ</t>
    </rPh>
    <rPh sb="431" eb="433">
      <t>ケッカ</t>
    </rPh>
    <rPh sb="434" eb="436">
      <t>キュウスイ</t>
    </rPh>
    <rPh sb="436" eb="438">
      <t>ゲンカ</t>
    </rPh>
    <rPh sb="439" eb="441">
      <t>キョウキュウ</t>
    </rPh>
    <rPh sb="441" eb="443">
      <t>タンカ</t>
    </rPh>
    <rPh sb="444" eb="446">
      <t>ワリアイ</t>
    </rPh>
    <rPh sb="447" eb="448">
      <t>シメ</t>
    </rPh>
    <rPh sb="456" eb="457">
      <t>サ</t>
    </rPh>
    <rPh sb="464" eb="466">
      <t>スウチ</t>
    </rPh>
    <rPh sb="467" eb="468">
      <t>ヒ</t>
    </rPh>
    <rPh sb="469" eb="470">
      <t>ツヅ</t>
    </rPh>
    <rPh sb="501" eb="503">
      <t>ジョウキョウ</t>
    </rPh>
    <rPh sb="531" eb="533">
      <t>カンロ</t>
    </rPh>
    <rPh sb="534" eb="536">
      <t>コウシン</t>
    </rPh>
    <rPh sb="536" eb="538">
      <t>コウジ</t>
    </rPh>
    <rPh sb="539" eb="542">
      <t>セッキョクテキ</t>
    </rPh>
    <rPh sb="543" eb="545">
      <t>ジッシ</t>
    </rPh>
    <rPh sb="550" eb="552">
      <t>シンセツ</t>
    </rPh>
    <rPh sb="552" eb="553">
      <t>カン</t>
    </rPh>
    <rPh sb="554" eb="556">
      <t>センカン</t>
    </rPh>
    <rPh sb="557" eb="559">
      <t>ジュウスイ</t>
    </rPh>
    <rPh sb="559" eb="560">
      <t>トウ</t>
    </rPh>
    <rPh sb="565" eb="567">
      <t>スイリョウ</t>
    </rPh>
    <rPh sb="568" eb="570">
      <t>ゾウカ</t>
    </rPh>
    <rPh sb="578" eb="580">
      <t>ユウシュウ</t>
    </rPh>
    <rPh sb="580" eb="581">
      <t>リツ</t>
    </rPh>
    <rPh sb="582" eb="585">
      <t>ゼンネンド</t>
    </rPh>
    <rPh sb="587" eb="589">
      <t>ジャッカン</t>
    </rPh>
    <rPh sb="589" eb="590">
      <t>サ</t>
    </rPh>
    <rPh sb="597" eb="599">
      <t>ルイジ</t>
    </rPh>
    <rPh sb="599" eb="601">
      <t>ダンタイ</t>
    </rPh>
    <rPh sb="603" eb="605">
      <t>ヒカク</t>
    </rPh>
    <rPh sb="609" eb="611">
      <t>シセツ</t>
    </rPh>
    <rPh sb="611" eb="614">
      <t>リヨウリツ</t>
    </rPh>
    <rPh sb="618" eb="619">
      <t>ヒ</t>
    </rPh>
    <rPh sb="620" eb="621">
      <t>ツヅ</t>
    </rPh>
    <rPh sb="622" eb="623">
      <t>タカ</t>
    </rPh>
    <rPh sb="624" eb="626">
      <t>スウチ</t>
    </rPh>
    <rPh sb="638" eb="640">
      <t>シセツ</t>
    </rPh>
    <rPh sb="641" eb="643">
      <t>コウリツ</t>
    </rPh>
    <rPh sb="645" eb="647">
      <t>カドウ</t>
    </rPh>
    <rPh sb="654" eb="656">
      <t>シセツ</t>
    </rPh>
    <rPh sb="657" eb="659">
      <t>カドウ</t>
    </rPh>
    <rPh sb="659" eb="661">
      <t>ジョウキョウ</t>
    </rPh>
    <rPh sb="662" eb="664">
      <t>シュウエキ</t>
    </rPh>
    <rPh sb="665" eb="666">
      <t>ムス</t>
    </rPh>
    <rPh sb="675" eb="676">
      <t>シメ</t>
    </rPh>
    <phoneticPr fontId="4"/>
  </si>
  <si>
    <t>人口増加の鈍化や少子高齢化による世帯構成の変化、節水機器の普及等により水需要が伸び悩み、給水収益の増加が期待できない状況が続いています。一方で、老朽管の更新や浄・配水施設の長寿命化を図る取り組みが大きな課題となっており、今後は財源の確保を含め、事業運営が厳しくなると考えられます。　　　　　　　　　　　　　　　　　　　　　　このような状況においても、企業全体の経営バランスを常に意識した上で経営の効率化を推進し、現行の料金体系を維持しつつ、独立採算性の原則に立ち、給水収益による黒字経営を維持できるよう努めます。
また、施設や管路の更新については、現状を十分に見極めた上で事業の優先順位を検討し、計画的かつ効率的に更新を行う予定です。特に管路の更新は、法定耐用年数だけでなく、使用可能年数を考慮した上で、更新事業を継続して進めていきます。</t>
    <rPh sb="0" eb="2">
      <t>ジンコウ</t>
    </rPh>
    <rPh sb="2" eb="4">
      <t>ゾウカ</t>
    </rPh>
    <rPh sb="5" eb="7">
      <t>ドンカ</t>
    </rPh>
    <rPh sb="8" eb="10">
      <t>ショウシ</t>
    </rPh>
    <rPh sb="10" eb="13">
      <t>コウレイカ</t>
    </rPh>
    <rPh sb="16" eb="18">
      <t>セタイ</t>
    </rPh>
    <rPh sb="18" eb="20">
      <t>コウセイ</t>
    </rPh>
    <rPh sb="21" eb="23">
      <t>ヘンカ</t>
    </rPh>
    <rPh sb="24" eb="26">
      <t>セッスイ</t>
    </rPh>
    <rPh sb="26" eb="28">
      <t>キキ</t>
    </rPh>
    <rPh sb="29" eb="31">
      <t>フキュウ</t>
    </rPh>
    <rPh sb="31" eb="32">
      <t>トウ</t>
    </rPh>
    <rPh sb="35" eb="36">
      <t>ミズ</t>
    </rPh>
    <rPh sb="36" eb="38">
      <t>ジュヨウ</t>
    </rPh>
    <rPh sb="39" eb="40">
      <t>ノ</t>
    </rPh>
    <rPh sb="41" eb="42">
      <t>ナヤ</t>
    </rPh>
    <rPh sb="44" eb="46">
      <t>キュウスイ</t>
    </rPh>
    <rPh sb="46" eb="48">
      <t>シュウエキ</t>
    </rPh>
    <rPh sb="49" eb="51">
      <t>ゾウカ</t>
    </rPh>
    <rPh sb="52" eb="54">
      <t>キタイ</t>
    </rPh>
    <rPh sb="58" eb="60">
      <t>ジョウキョウ</t>
    </rPh>
    <rPh sb="61" eb="62">
      <t>ツヅ</t>
    </rPh>
    <rPh sb="68" eb="70">
      <t>イッポウ</t>
    </rPh>
    <rPh sb="72" eb="74">
      <t>ロウキュウ</t>
    </rPh>
    <rPh sb="74" eb="75">
      <t>カン</t>
    </rPh>
    <rPh sb="76" eb="78">
      <t>コウシン</t>
    </rPh>
    <rPh sb="98" eb="99">
      <t>オオ</t>
    </rPh>
    <rPh sb="110" eb="112">
      <t>コンゴ</t>
    </rPh>
    <rPh sb="113" eb="115">
      <t>ザイゲン</t>
    </rPh>
    <rPh sb="116" eb="118">
      <t>カクホ</t>
    </rPh>
    <rPh sb="119" eb="120">
      <t>フク</t>
    </rPh>
    <rPh sb="122" eb="124">
      <t>ジギョウ</t>
    </rPh>
    <rPh sb="124" eb="126">
      <t>ウンエイ</t>
    </rPh>
    <rPh sb="127" eb="128">
      <t>キビ</t>
    </rPh>
    <rPh sb="133" eb="134">
      <t>カンガ</t>
    </rPh>
    <rPh sb="167" eb="169">
      <t>ジョウキョウ</t>
    </rPh>
    <rPh sb="175" eb="177">
      <t>キギョウ</t>
    </rPh>
    <rPh sb="177" eb="179">
      <t>ゼンタイ</t>
    </rPh>
    <rPh sb="180" eb="182">
      <t>ケイエイ</t>
    </rPh>
    <rPh sb="187" eb="188">
      <t>ツネ</t>
    </rPh>
    <rPh sb="189" eb="191">
      <t>イシキ</t>
    </rPh>
    <rPh sb="193" eb="194">
      <t>ウエ</t>
    </rPh>
    <rPh sb="195" eb="197">
      <t>ケイエイ</t>
    </rPh>
    <rPh sb="198" eb="201">
      <t>コウリツカ</t>
    </rPh>
    <rPh sb="202" eb="204">
      <t>スイシン</t>
    </rPh>
    <rPh sb="220" eb="222">
      <t>ドクリツ</t>
    </rPh>
    <rPh sb="222" eb="224">
      <t>サイサン</t>
    </rPh>
    <rPh sb="224" eb="225">
      <t>セイ</t>
    </rPh>
    <rPh sb="226" eb="228">
      <t>ゲンソク</t>
    </rPh>
    <rPh sb="229" eb="230">
      <t>タ</t>
    </rPh>
    <rPh sb="232" eb="234">
      <t>キュウスイ</t>
    </rPh>
    <rPh sb="234" eb="236">
      <t>シュウエキ</t>
    </rPh>
    <rPh sb="239" eb="241">
      <t>クロジ</t>
    </rPh>
    <rPh sb="241" eb="243">
      <t>ケイエイ</t>
    </rPh>
    <rPh sb="244" eb="246">
      <t>イジ</t>
    </rPh>
    <rPh sb="251" eb="252">
      <t>ツト</t>
    </rPh>
    <rPh sb="260" eb="262">
      <t>シセツ</t>
    </rPh>
    <rPh sb="274" eb="276">
      <t>ゲンジョウ</t>
    </rPh>
    <rPh sb="277" eb="279">
      <t>ジュウブン</t>
    </rPh>
    <rPh sb="280" eb="282">
      <t>ミキワ</t>
    </rPh>
    <rPh sb="284" eb="285">
      <t>ウエ</t>
    </rPh>
    <rPh sb="286" eb="288">
      <t>ジギョウ</t>
    </rPh>
    <rPh sb="289" eb="291">
      <t>ユウセン</t>
    </rPh>
    <rPh sb="291" eb="293">
      <t>ジュンイ</t>
    </rPh>
    <rPh sb="294" eb="296">
      <t>ケントウ</t>
    </rPh>
    <rPh sb="317" eb="318">
      <t>トク</t>
    </rPh>
    <rPh sb="319" eb="321">
      <t>カンロ</t>
    </rPh>
    <rPh sb="322" eb="324">
      <t>コウシン</t>
    </rPh>
    <rPh sb="326" eb="328">
      <t>ホウテイ</t>
    </rPh>
    <rPh sb="328" eb="330">
      <t>タイヨウ</t>
    </rPh>
    <rPh sb="330" eb="332">
      <t>ネンスウ</t>
    </rPh>
    <rPh sb="338" eb="340">
      <t>シヨウ</t>
    </rPh>
    <rPh sb="340" eb="342">
      <t>カノウ</t>
    </rPh>
    <rPh sb="342" eb="344">
      <t>ネンスウ</t>
    </rPh>
    <rPh sb="345" eb="347">
      <t>コウリョ</t>
    </rPh>
    <rPh sb="349" eb="350">
      <t>ウエ</t>
    </rPh>
    <rPh sb="352" eb="354">
      <t>コウシン</t>
    </rPh>
    <rPh sb="354" eb="356">
      <t>ジギョウ</t>
    </rPh>
    <rPh sb="357" eb="359">
      <t>ケイゾク</t>
    </rPh>
    <rPh sb="361" eb="36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</si>
</sst>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0.39</c:v>
                </c:pt>
                <c:pt idx="1">
                  <c:v>0.44</c:v>
                </c:pt>
                <c:pt idx="2">
                  <c:v>0.36</c:v>
                </c:pt>
                <c:pt idx="3">
                  <c:v>0.44</c:v>
                </c:pt>
                <c:pt idx="4">
                  <c:v>0.44</c:v>
                </c:pt>
              </c:numCache>
            </c:numRef>
          </c:val>
        </c:ser>
        <c:dLbls>
          <c:showLegendKey val="0"/>
          <c:showVal val="0"/>
          <c:showCatName val="0"/>
          <c:showSerName val="0"/>
          <c:showPercent val="0"/>
          <c:showBubbleSize val="0"/>
        </c:dLbls>
        <c:gapWidth val="150"/>
        <c:axId val="176590208"/>
        <c:axId val="1765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76590208"/>
        <c:axId val="176596480"/>
      </c:lineChart>
      <c:dateAx>
        <c:axId val="176590208"/>
        <c:scaling>
          <c:orientation val="minMax"/>
        </c:scaling>
        <c:delete val="1"/>
        <c:axPos val="b"/>
        <c:numFmt formatCode="ge" sourceLinked="1"/>
        <c:majorTickMark val="none"/>
        <c:minorTickMark val="none"/>
        <c:tickLblPos val="none"/>
        <c:crossAx val="176596480"/>
        <c:crosses val="autoZero"/>
        <c:auto val="1"/>
        <c:lblOffset val="100"/>
        <c:baseTimeUnit val="years"/>
      </c:dateAx>
      <c:valAx>
        <c:axId val="1765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67.5</c:v>
                </c:pt>
                <c:pt idx="1">
                  <c:v>66.37</c:v>
                </c:pt>
                <c:pt idx="2">
                  <c:v>66.12</c:v>
                </c:pt>
                <c:pt idx="3">
                  <c:v>65.48</c:v>
                </c:pt>
                <c:pt idx="4">
                  <c:v>66.83</c:v>
                </c:pt>
              </c:numCache>
            </c:numRef>
          </c:val>
        </c:ser>
        <c:dLbls>
          <c:showLegendKey val="0"/>
          <c:showVal val="0"/>
          <c:showCatName val="0"/>
          <c:showSerName val="0"/>
          <c:showPercent val="0"/>
          <c:showBubbleSize val="0"/>
        </c:dLbls>
        <c:gapWidth val="150"/>
        <c:axId val="178425856"/>
        <c:axId val="1784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78425856"/>
        <c:axId val="178427776"/>
      </c:lineChart>
      <c:dateAx>
        <c:axId val="178425856"/>
        <c:scaling>
          <c:orientation val="minMax"/>
        </c:scaling>
        <c:delete val="1"/>
        <c:axPos val="b"/>
        <c:numFmt formatCode="ge" sourceLinked="1"/>
        <c:majorTickMark val="none"/>
        <c:minorTickMark val="none"/>
        <c:tickLblPos val="none"/>
        <c:crossAx val="178427776"/>
        <c:crosses val="autoZero"/>
        <c:auto val="1"/>
        <c:lblOffset val="100"/>
        <c:baseTimeUnit val="years"/>
      </c:dateAx>
      <c:valAx>
        <c:axId val="1784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94.94</c:v>
                </c:pt>
                <c:pt idx="1">
                  <c:v>96.45</c:v>
                </c:pt>
                <c:pt idx="2">
                  <c:v>97.26</c:v>
                </c:pt>
                <c:pt idx="3">
                  <c:v>96.9</c:v>
                </c:pt>
                <c:pt idx="4">
                  <c:v>95.28</c:v>
                </c:pt>
              </c:numCache>
            </c:numRef>
          </c:val>
        </c:ser>
        <c:dLbls>
          <c:showLegendKey val="0"/>
          <c:showVal val="0"/>
          <c:showCatName val="0"/>
          <c:showSerName val="0"/>
          <c:showPercent val="0"/>
          <c:showBubbleSize val="0"/>
        </c:dLbls>
        <c:gapWidth val="150"/>
        <c:axId val="178457984"/>
        <c:axId val="1784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78457984"/>
        <c:axId val="178464256"/>
      </c:lineChart>
      <c:dateAx>
        <c:axId val="178457984"/>
        <c:scaling>
          <c:orientation val="minMax"/>
        </c:scaling>
        <c:delete val="1"/>
        <c:axPos val="b"/>
        <c:numFmt formatCode="ge" sourceLinked="1"/>
        <c:majorTickMark val="none"/>
        <c:minorTickMark val="none"/>
        <c:tickLblPos val="none"/>
        <c:crossAx val="178464256"/>
        <c:crosses val="autoZero"/>
        <c:auto val="1"/>
        <c:lblOffset val="100"/>
        <c:baseTimeUnit val="years"/>
      </c:dateAx>
      <c:valAx>
        <c:axId val="1784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112.11</c:v>
                </c:pt>
                <c:pt idx="1">
                  <c:v>110.04</c:v>
                </c:pt>
                <c:pt idx="2">
                  <c:v>112.63</c:v>
                </c:pt>
                <c:pt idx="3">
                  <c:v>118.13</c:v>
                </c:pt>
                <c:pt idx="4">
                  <c:v>113.92</c:v>
                </c:pt>
              </c:numCache>
            </c:numRef>
          </c:val>
        </c:ser>
        <c:dLbls>
          <c:showLegendKey val="0"/>
          <c:showVal val="0"/>
          <c:showCatName val="0"/>
          <c:showSerName val="0"/>
          <c:showPercent val="0"/>
          <c:showBubbleSize val="0"/>
        </c:dLbls>
        <c:gapWidth val="150"/>
        <c:axId val="176614400"/>
        <c:axId val="1767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76614400"/>
        <c:axId val="176759936"/>
      </c:lineChart>
      <c:dateAx>
        <c:axId val="176614400"/>
        <c:scaling>
          <c:orientation val="minMax"/>
        </c:scaling>
        <c:delete val="1"/>
        <c:axPos val="b"/>
        <c:numFmt formatCode="ge" sourceLinked="1"/>
        <c:majorTickMark val="none"/>
        <c:minorTickMark val="none"/>
        <c:tickLblPos val="none"/>
        <c:crossAx val="176759936"/>
        <c:crosses val="autoZero"/>
        <c:auto val="1"/>
        <c:lblOffset val="100"/>
        <c:baseTimeUnit val="years"/>
      </c:dateAx>
      <c:valAx>
        <c:axId val="17675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6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45.41</c:v>
                </c:pt>
                <c:pt idx="1">
                  <c:v>46.45</c:v>
                </c:pt>
                <c:pt idx="2">
                  <c:v>47.14</c:v>
                </c:pt>
                <c:pt idx="3">
                  <c:v>51.35</c:v>
                </c:pt>
                <c:pt idx="4">
                  <c:v>51.98</c:v>
                </c:pt>
              </c:numCache>
            </c:numRef>
          </c:val>
        </c:ser>
        <c:dLbls>
          <c:showLegendKey val="0"/>
          <c:showVal val="0"/>
          <c:showCatName val="0"/>
          <c:showSerName val="0"/>
          <c:showPercent val="0"/>
          <c:showBubbleSize val="0"/>
        </c:dLbls>
        <c:gapWidth val="150"/>
        <c:axId val="176781952"/>
        <c:axId val="1767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76781952"/>
        <c:axId val="176788224"/>
      </c:lineChart>
      <c:dateAx>
        <c:axId val="176781952"/>
        <c:scaling>
          <c:orientation val="minMax"/>
        </c:scaling>
        <c:delete val="1"/>
        <c:axPos val="b"/>
        <c:numFmt formatCode="ge" sourceLinked="1"/>
        <c:majorTickMark val="none"/>
        <c:minorTickMark val="none"/>
        <c:tickLblPos val="none"/>
        <c:crossAx val="176788224"/>
        <c:crosses val="autoZero"/>
        <c:auto val="1"/>
        <c:lblOffset val="100"/>
        <c:baseTimeUnit val="years"/>
      </c:dateAx>
      <c:valAx>
        <c:axId val="1767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1.26</c:v>
                </c:pt>
                <c:pt idx="4" formatCode="#,##0.00;&quot;△&quot;#,##0.00;&quot;-&quot;">
                  <c:v>8.92</c:v>
                </c:pt>
              </c:numCache>
            </c:numRef>
          </c:val>
        </c:ser>
        <c:dLbls>
          <c:showLegendKey val="0"/>
          <c:showVal val="0"/>
          <c:showCatName val="0"/>
          <c:showSerName val="0"/>
          <c:showPercent val="0"/>
          <c:showBubbleSize val="0"/>
        </c:dLbls>
        <c:gapWidth val="150"/>
        <c:axId val="176807936"/>
        <c:axId val="1768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76807936"/>
        <c:axId val="176809856"/>
      </c:lineChart>
      <c:dateAx>
        <c:axId val="176807936"/>
        <c:scaling>
          <c:orientation val="minMax"/>
        </c:scaling>
        <c:delete val="1"/>
        <c:axPos val="b"/>
        <c:numFmt formatCode="ge" sourceLinked="1"/>
        <c:majorTickMark val="none"/>
        <c:minorTickMark val="none"/>
        <c:tickLblPos val="none"/>
        <c:crossAx val="176809856"/>
        <c:crosses val="autoZero"/>
        <c:auto val="1"/>
        <c:lblOffset val="100"/>
        <c:baseTimeUnit val="years"/>
      </c:dateAx>
      <c:valAx>
        <c:axId val="1768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044288"/>
        <c:axId val="1760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76044288"/>
        <c:axId val="176083328"/>
      </c:lineChart>
      <c:dateAx>
        <c:axId val="176044288"/>
        <c:scaling>
          <c:orientation val="minMax"/>
        </c:scaling>
        <c:delete val="1"/>
        <c:axPos val="b"/>
        <c:numFmt formatCode="ge" sourceLinked="1"/>
        <c:majorTickMark val="none"/>
        <c:minorTickMark val="none"/>
        <c:tickLblPos val="none"/>
        <c:crossAx val="176083328"/>
        <c:crosses val="autoZero"/>
        <c:auto val="1"/>
        <c:lblOffset val="100"/>
        <c:baseTimeUnit val="years"/>
      </c:dateAx>
      <c:valAx>
        <c:axId val="17608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0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2165.4899999999998</c:v>
                </c:pt>
                <c:pt idx="1">
                  <c:v>2017.04</c:v>
                </c:pt>
                <c:pt idx="2">
                  <c:v>2604.04</c:v>
                </c:pt>
                <c:pt idx="3">
                  <c:v>923.86</c:v>
                </c:pt>
                <c:pt idx="4">
                  <c:v>876.37</c:v>
                </c:pt>
              </c:numCache>
            </c:numRef>
          </c:val>
        </c:ser>
        <c:dLbls>
          <c:showLegendKey val="0"/>
          <c:showVal val="0"/>
          <c:showCatName val="0"/>
          <c:showSerName val="0"/>
          <c:showPercent val="0"/>
          <c:showBubbleSize val="0"/>
        </c:dLbls>
        <c:gapWidth val="150"/>
        <c:axId val="176269184"/>
        <c:axId val="1762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76269184"/>
        <c:axId val="176271360"/>
      </c:lineChart>
      <c:dateAx>
        <c:axId val="176269184"/>
        <c:scaling>
          <c:orientation val="minMax"/>
        </c:scaling>
        <c:delete val="1"/>
        <c:axPos val="b"/>
        <c:numFmt formatCode="ge" sourceLinked="1"/>
        <c:majorTickMark val="none"/>
        <c:minorTickMark val="none"/>
        <c:tickLblPos val="none"/>
        <c:crossAx val="176271360"/>
        <c:crosses val="autoZero"/>
        <c:auto val="1"/>
        <c:lblOffset val="100"/>
        <c:baseTimeUnit val="years"/>
      </c:dateAx>
      <c:valAx>
        <c:axId val="17627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2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154.81</c:v>
                </c:pt>
                <c:pt idx="1">
                  <c:v>142.88999999999999</c:v>
                </c:pt>
                <c:pt idx="2">
                  <c:v>131.44999999999999</c:v>
                </c:pt>
                <c:pt idx="3">
                  <c:v>121.7</c:v>
                </c:pt>
                <c:pt idx="4">
                  <c:v>108.72</c:v>
                </c:pt>
              </c:numCache>
            </c:numRef>
          </c:val>
        </c:ser>
        <c:dLbls>
          <c:showLegendKey val="0"/>
          <c:showVal val="0"/>
          <c:showCatName val="0"/>
          <c:showSerName val="0"/>
          <c:showPercent val="0"/>
          <c:showBubbleSize val="0"/>
        </c:dLbls>
        <c:gapWidth val="150"/>
        <c:axId val="178263168"/>
        <c:axId val="1782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78263168"/>
        <c:axId val="178265088"/>
      </c:lineChart>
      <c:dateAx>
        <c:axId val="178263168"/>
        <c:scaling>
          <c:orientation val="minMax"/>
        </c:scaling>
        <c:delete val="1"/>
        <c:axPos val="b"/>
        <c:numFmt formatCode="ge" sourceLinked="1"/>
        <c:majorTickMark val="none"/>
        <c:minorTickMark val="none"/>
        <c:tickLblPos val="none"/>
        <c:crossAx val="178265088"/>
        <c:crosses val="autoZero"/>
        <c:auto val="1"/>
        <c:lblOffset val="100"/>
        <c:baseTimeUnit val="years"/>
      </c:dateAx>
      <c:valAx>
        <c:axId val="17826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2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98.49</c:v>
                </c:pt>
                <c:pt idx="1">
                  <c:v>97.46</c:v>
                </c:pt>
                <c:pt idx="2">
                  <c:v>99.69</c:v>
                </c:pt>
                <c:pt idx="3">
                  <c:v>105.8</c:v>
                </c:pt>
                <c:pt idx="4">
                  <c:v>103</c:v>
                </c:pt>
              </c:numCache>
            </c:numRef>
          </c:val>
        </c:ser>
        <c:dLbls>
          <c:showLegendKey val="0"/>
          <c:showVal val="0"/>
          <c:showCatName val="0"/>
          <c:showSerName val="0"/>
          <c:showPercent val="0"/>
          <c:showBubbleSize val="0"/>
        </c:dLbls>
        <c:gapWidth val="150"/>
        <c:axId val="178283264"/>
        <c:axId val="1782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78283264"/>
        <c:axId val="178285184"/>
      </c:lineChart>
      <c:dateAx>
        <c:axId val="178283264"/>
        <c:scaling>
          <c:orientation val="minMax"/>
        </c:scaling>
        <c:delete val="1"/>
        <c:axPos val="b"/>
        <c:numFmt formatCode="ge" sourceLinked="1"/>
        <c:majorTickMark val="none"/>
        <c:minorTickMark val="none"/>
        <c:tickLblPos val="none"/>
        <c:crossAx val="178285184"/>
        <c:crosses val="autoZero"/>
        <c:auto val="1"/>
        <c:lblOffset val="100"/>
        <c:baseTimeUnit val="years"/>
      </c:dateAx>
      <c:valAx>
        <c:axId val="1782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195.87</c:v>
                </c:pt>
                <c:pt idx="1">
                  <c:v>199.5</c:v>
                </c:pt>
                <c:pt idx="2">
                  <c:v>193.98</c:v>
                </c:pt>
                <c:pt idx="3">
                  <c:v>182.28</c:v>
                </c:pt>
                <c:pt idx="4">
                  <c:v>187.21</c:v>
                </c:pt>
              </c:numCache>
            </c:numRef>
          </c:val>
        </c:ser>
        <c:dLbls>
          <c:showLegendKey val="0"/>
          <c:showVal val="0"/>
          <c:showCatName val="0"/>
          <c:showSerName val="0"/>
          <c:showPercent val="0"/>
          <c:showBubbleSize val="0"/>
        </c:dLbls>
        <c:gapWidth val="150"/>
        <c:axId val="178393472"/>
        <c:axId val="1783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78393472"/>
        <c:axId val="178395392"/>
      </c:lineChart>
      <c:dateAx>
        <c:axId val="178393472"/>
        <c:scaling>
          <c:orientation val="minMax"/>
        </c:scaling>
        <c:delete val="1"/>
        <c:axPos val="b"/>
        <c:numFmt formatCode="ge" sourceLinked="1"/>
        <c:majorTickMark val="none"/>
        <c:minorTickMark val="none"/>
        <c:tickLblPos val="none"/>
        <c:crossAx val="178395392"/>
        <c:crosses val="autoZero"/>
        <c:auto val="1"/>
        <c:lblOffset val="100"/>
        <c:baseTimeUnit val="years"/>
      </c:dateAx>
      <c:valAx>
        <c:axId val="1783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2" zoomScaleNormal="100" workbookViewId="0">
      <selection activeCell="CN80" sqref="CN8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千葉県　野田市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x14ac:dyDescent="0.2">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A2</v>
      </c>
      <c r="AA8" s="69"/>
      <c r="AB8" s="69"/>
      <c r="AC8" s="69"/>
      <c r="AD8" s="69"/>
      <c r="AE8" s="69"/>
      <c r="AF8" s="69"/>
      <c r="AG8" s="70"/>
      <c r="AH8" s="3"/>
      <c r="AI8" s="71">
        <f>データ!Q6</f>
        <v>155295</v>
      </c>
      <c r="AJ8" s="72"/>
      <c r="AK8" s="72"/>
      <c r="AL8" s="72"/>
      <c r="AM8" s="72"/>
      <c r="AN8" s="72"/>
      <c r="AO8" s="72"/>
      <c r="AP8" s="73"/>
      <c r="AQ8" s="54">
        <f>データ!R6</f>
        <v>103.55</v>
      </c>
      <c r="AR8" s="54"/>
      <c r="AS8" s="54"/>
      <c r="AT8" s="54"/>
      <c r="AU8" s="54"/>
      <c r="AV8" s="54"/>
      <c r="AW8" s="54"/>
      <c r="AX8" s="54"/>
      <c r="AY8" s="54">
        <f>データ!S6</f>
        <v>1499.71</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x14ac:dyDescent="0.2">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x14ac:dyDescent="0.2">
      <c r="A10" s="2"/>
      <c r="B10" s="54" t="str">
        <f>データ!M6</f>
        <v>-</v>
      </c>
      <c r="C10" s="54"/>
      <c r="D10" s="54"/>
      <c r="E10" s="54"/>
      <c r="F10" s="54"/>
      <c r="G10" s="54"/>
      <c r="H10" s="54"/>
      <c r="I10" s="54"/>
      <c r="J10" s="54">
        <f>データ!N6</f>
        <v>86.85</v>
      </c>
      <c r="K10" s="54"/>
      <c r="L10" s="54"/>
      <c r="M10" s="54"/>
      <c r="N10" s="54"/>
      <c r="O10" s="54"/>
      <c r="P10" s="54"/>
      <c r="Q10" s="54"/>
      <c r="R10" s="54">
        <f>データ!O6</f>
        <v>97.01</v>
      </c>
      <c r="S10" s="54"/>
      <c r="T10" s="54"/>
      <c r="U10" s="54"/>
      <c r="V10" s="54"/>
      <c r="W10" s="54"/>
      <c r="X10" s="54"/>
      <c r="Y10" s="54"/>
      <c r="Z10" s="62">
        <f>データ!P6</f>
        <v>2530</v>
      </c>
      <c r="AA10" s="62"/>
      <c r="AB10" s="62"/>
      <c r="AC10" s="62"/>
      <c r="AD10" s="62"/>
      <c r="AE10" s="62"/>
      <c r="AF10" s="62"/>
      <c r="AG10" s="62"/>
      <c r="AH10" s="2"/>
      <c r="AI10" s="62">
        <f>データ!T6</f>
        <v>150501</v>
      </c>
      <c r="AJ10" s="62"/>
      <c r="AK10" s="62"/>
      <c r="AL10" s="62"/>
      <c r="AM10" s="62"/>
      <c r="AN10" s="62"/>
      <c r="AO10" s="62"/>
      <c r="AP10" s="62"/>
      <c r="AQ10" s="54">
        <f>データ!U6</f>
        <v>94.11</v>
      </c>
      <c r="AR10" s="54"/>
      <c r="AS10" s="54"/>
      <c r="AT10" s="54"/>
      <c r="AU10" s="54"/>
      <c r="AV10" s="54"/>
      <c r="AW10" s="54"/>
      <c r="AX10" s="54"/>
      <c r="AY10" s="54">
        <f>データ!V6</f>
        <v>1599.2</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x14ac:dyDescent="0.2">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105</v>
      </c>
      <c r="BM16" s="88"/>
      <c r="BN16" s="88"/>
      <c r="BO16" s="88"/>
      <c r="BP16" s="88"/>
      <c r="BQ16" s="88"/>
      <c r="BR16" s="88"/>
      <c r="BS16" s="88"/>
      <c r="BT16" s="88"/>
      <c r="BU16" s="88"/>
      <c r="BV16" s="88"/>
      <c r="BW16" s="88"/>
      <c r="BX16" s="88"/>
      <c r="BY16" s="88"/>
      <c r="BZ16" s="8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104</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8"/>
      <c r="BM60" s="49"/>
      <c r="BN60" s="49"/>
      <c r="BO60" s="49"/>
      <c r="BP60" s="49"/>
      <c r="BQ60" s="49"/>
      <c r="BR60" s="49"/>
      <c r="BS60" s="49"/>
      <c r="BT60" s="49"/>
      <c r="BU60" s="49"/>
      <c r="BV60" s="49"/>
      <c r="BW60" s="49"/>
      <c r="BX60" s="49"/>
      <c r="BY60" s="49"/>
      <c r="BZ60" s="50"/>
    </row>
    <row r="61" spans="1:78" ht="13.5" customHeight="1" x14ac:dyDescent="0.2">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8"/>
      <c r="BM63" s="49"/>
      <c r="BN63" s="49"/>
      <c r="BO63" s="49"/>
      <c r="BP63" s="49"/>
      <c r="BQ63" s="49"/>
      <c r="BR63" s="49"/>
      <c r="BS63" s="49"/>
      <c r="BT63" s="49"/>
      <c r="BU63" s="49"/>
      <c r="BV63" s="49"/>
      <c r="BW63" s="49"/>
      <c r="BX63" s="49"/>
      <c r="BY63" s="49"/>
      <c r="BZ63" s="5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106</v>
      </c>
      <c r="BM66" s="91"/>
      <c r="BN66" s="91"/>
      <c r="BO66" s="91"/>
      <c r="BP66" s="91"/>
      <c r="BQ66" s="91"/>
      <c r="BR66" s="91"/>
      <c r="BS66" s="91"/>
      <c r="BT66" s="91"/>
      <c r="BU66" s="91"/>
      <c r="BV66" s="91"/>
      <c r="BW66" s="91"/>
      <c r="BX66" s="91"/>
      <c r="BY66" s="91"/>
      <c r="BZ66" s="9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2">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90"/>
      <c r="BM79" s="91"/>
      <c r="BN79" s="91"/>
      <c r="BO79" s="91"/>
      <c r="BP79" s="91"/>
      <c r="BQ79" s="91"/>
      <c r="BR79" s="91"/>
      <c r="BS79" s="91"/>
      <c r="BT79" s="91"/>
      <c r="BU79" s="91"/>
      <c r="BV79" s="91"/>
      <c r="BW79" s="91"/>
      <c r="BX79" s="91"/>
      <c r="BY79" s="91"/>
      <c r="BZ79" s="92"/>
    </row>
    <row r="80" spans="1:78" ht="13.5" customHeight="1" x14ac:dyDescent="0.2">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90"/>
      <c r="BM80" s="91"/>
      <c r="BN80" s="91"/>
      <c r="BO80" s="91"/>
      <c r="BP80" s="91"/>
      <c r="BQ80" s="91"/>
      <c r="BR80" s="91"/>
      <c r="BS80" s="91"/>
      <c r="BT80" s="91"/>
      <c r="BU80" s="91"/>
      <c r="BV80" s="91"/>
      <c r="BW80" s="91"/>
      <c r="BX80" s="91"/>
      <c r="BY80" s="91"/>
      <c r="BZ80" s="92"/>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90"/>
      <c r="BM81" s="91"/>
      <c r="BN81" s="91"/>
      <c r="BO81" s="91"/>
      <c r="BP81" s="91"/>
      <c r="BQ81" s="91"/>
      <c r="BR81" s="91"/>
      <c r="BS81" s="91"/>
      <c r="BT81" s="91"/>
      <c r="BU81" s="91"/>
      <c r="BV81" s="91"/>
      <c r="BW81" s="91"/>
      <c r="BX81" s="91"/>
      <c r="BY81" s="91"/>
      <c r="BZ81" s="92"/>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3"/>
      <c r="BM82" s="94"/>
      <c r="BN82" s="94"/>
      <c r="BO82" s="94"/>
      <c r="BP82" s="94"/>
      <c r="BQ82" s="94"/>
      <c r="BR82" s="94"/>
      <c r="BS82" s="94"/>
      <c r="BT82" s="94"/>
      <c r="BU82" s="94"/>
      <c r="BV82" s="94"/>
      <c r="BW82" s="94"/>
      <c r="BX82" s="94"/>
      <c r="BY82" s="94"/>
      <c r="BZ82" s="95"/>
    </row>
    <row r="83" spans="1:78" x14ac:dyDescent="0.2">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x14ac:dyDescent="0.2"/>
  <cols>
    <col min="2" max="143" width="11.88671875" customWidth="1"/>
  </cols>
  <sheetData>
    <row r="1" spans="1:143" x14ac:dyDescent="0.2">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2">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2">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x14ac:dyDescent="0.2">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x14ac:dyDescent="0.2">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2">
      <c r="A6" s="26" t="s">
        <v>92</v>
      </c>
      <c r="B6" s="31">
        <f>B7</f>
        <v>2015</v>
      </c>
      <c r="C6" s="31">
        <f t="shared" ref="C6:V6" si="3">C7</f>
        <v>122084</v>
      </c>
      <c r="D6" s="31">
        <f t="shared" si="3"/>
        <v>46</v>
      </c>
      <c r="E6" s="31">
        <f t="shared" si="3"/>
        <v>1</v>
      </c>
      <c r="F6" s="31">
        <f t="shared" si="3"/>
        <v>0</v>
      </c>
      <c r="G6" s="31">
        <f t="shared" si="3"/>
        <v>1</v>
      </c>
      <c r="H6" s="31" t="str">
        <f t="shared" si="3"/>
        <v>千葉県　野田市</v>
      </c>
      <c r="I6" s="31" t="str">
        <f t="shared" si="3"/>
        <v>法適用</v>
      </c>
      <c r="J6" s="31" t="str">
        <f t="shared" si="3"/>
        <v>水道事業</v>
      </c>
      <c r="K6" s="31" t="str">
        <f t="shared" si="3"/>
        <v>末端給水事業</v>
      </c>
      <c r="L6" s="31" t="str">
        <f t="shared" si="3"/>
        <v>A2</v>
      </c>
      <c r="M6" s="32" t="str">
        <f t="shared" si="3"/>
        <v>-</v>
      </c>
      <c r="N6" s="32">
        <f t="shared" si="3"/>
        <v>86.85</v>
      </c>
      <c r="O6" s="32">
        <f t="shared" si="3"/>
        <v>97.01</v>
      </c>
      <c r="P6" s="32">
        <f t="shared" si="3"/>
        <v>2530</v>
      </c>
      <c r="Q6" s="32">
        <f t="shared" si="3"/>
        <v>155295</v>
      </c>
      <c r="R6" s="32">
        <f t="shared" si="3"/>
        <v>103.55</v>
      </c>
      <c r="S6" s="32">
        <f t="shared" si="3"/>
        <v>1499.71</v>
      </c>
      <c r="T6" s="32">
        <f t="shared" si="3"/>
        <v>150501</v>
      </c>
      <c r="U6" s="32">
        <f t="shared" si="3"/>
        <v>94.11</v>
      </c>
      <c r="V6" s="32">
        <f t="shared" si="3"/>
        <v>1599.2</v>
      </c>
      <c r="W6" s="33">
        <f>IF(W7="",NA(),W7)</f>
        <v>112.11</v>
      </c>
      <c r="X6" s="33">
        <f t="shared" ref="X6:AF6" si="4">IF(X7="",NA(),X7)</f>
        <v>110.04</v>
      </c>
      <c r="Y6" s="33">
        <f t="shared" si="4"/>
        <v>112.63</v>
      </c>
      <c r="Z6" s="33">
        <f t="shared" si="4"/>
        <v>118.13</v>
      </c>
      <c r="AA6" s="33">
        <f t="shared" si="4"/>
        <v>113.92</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2165.4899999999998</v>
      </c>
      <c r="AT6" s="33">
        <f t="shared" ref="AT6:BB6" si="6">IF(AT7="",NA(),AT7)</f>
        <v>2017.04</v>
      </c>
      <c r="AU6" s="33">
        <f t="shared" si="6"/>
        <v>2604.04</v>
      </c>
      <c r="AV6" s="33">
        <f t="shared" si="6"/>
        <v>923.86</v>
      </c>
      <c r="AW6" s="33">
        <f t="shared" si="6"/>
        <v>876.37</v>
      </c>
      <c r="AX6" s="33">
        <f t="shared" si="6"/>
        <v>602.73</v>
      </c>
      <c r="AY6" s="33">
        <f t="shared" si="6"/>
        <v>590.46</v>
      </c>
      <c r="AZ6" s="33">
        <f t="shared" si="6"/>
        <v>628.34</v>
      </c>
      <c r="BA6" s="33">
        <f t="shared" si="6"/>
        <v>289.8</v>
      </c>
      <c r="BB6" s="33">
        <f t="shared" si="6"/>
        <v>299.44</v>
      </c>
      <c r="BC6" s="32" t="str">
        <f>IF(BC7="","",IF(BC7="-","【-】","【"&amp;SUBSTITUTE(TEXT(BC7,"#,##0.00"),"-","△")&amp;"】"))</f>
        <v>【262.74】</v>
      </c>
      <c r="BD6" s="33">
        <f>IF(BD7="",NA(),BD7)</f>
        <v>154.81</v>
      </c>
      <c r="BE6" s="33">
        <f t="shared" ref="BE6:BM6" si="7">IF(BE7="",NA(),BE7)</f>
        <v>142.88999999999999</v>
      </c>
      <c r="BF6" s="33">
        <f t="shared" si="7"/>
        <v>131.44999999999999</v>
      </c>
      <c r="BG6" s="33">
        <f t="shared" si="7"/>
        <v>121.7</v>
      </c>
      <c r="BH6" s="33">
        <f t="shared" si="7"/>
        <v>108.72</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98.49</v>
      </c>
      <c r="BP6" s="33">
        <f t="shared" ref="BP6:BX6" si="8">IF(BP7="",NA(),BP7)</f>
        <v>97.46</v>
      </c>
      <c r="BQ6" s="33">
        <f t="shared" si="8"/>
        <v>99.69</v>
      </c>
      <c r="BR6" s="33">
        <f t="shared" si="8"/>
        <v>105.8</v>
      </c>
      <c r="BS6" s="33">
        <f t="shared" si="8"/>
        <v>103</v>
      </c>
      <c r="BT6" s="33">
        <f t="shared" si="8"/>
        <v>99</v>
      </c>
      <c r="BU6" s="33">
        <f t="shared" si="8"/>
        <v>99.91</v>
      </c>
      <c r="BV6" s="33">
        <f t="shared" si="8"/>
        <v>99.89</v>
      </c>
      <c r="BW6" s="33">
        <f t="shared" si="8"/>
        <v>107.05</v>
      </c>
      <c r="BX6" s="33">
        <f t="shared" si="8"/>
        <v>106.4</v>
      </c>
      <c r="BY6" s="32" t="str">
        <f>IF(BY7="","",IF(BY7="-","【-】","【"&amp;SUBSTITUTE(TEXT(BY7,"#,##0.00"),"-","△")&amp;"】"))</f>
        <v>【104.99】</v>
      </c>
      <c r="BZ6" s="33">
        <f>IF(BZ7="",NA(),BZ7)</f>
        <v>195.87</v>
      </c>
      <c r="CA6" s="33">
        <f t="shared" ref="CA6:CI6" si="9">IF(CA7="",NA(),CA7)</f>
        <v>199.5</v>
      </c>
      <c r="CB6" s="33">
        <f t="shared" si="9"/>
        <v>193.98</v>
      </c>
      <c r="CC6" s="33">
        <f t="shared" si="9"/>
        <v>182.28</v>
      </c>
      <c r="CD6" s="33">
        <f t="shared" si="9"/>
        <v>187.21</v>
      </c>
      <c r="CE6" s="33">
        <f t="shared" si="9"/>
        <v>164.03</v>
      </c>
      <c r="CF6" s="33">
        <f t="shared" si="9"/>
        <v>164.25</v>
      </c>
      <c r="CG6" s="33">
        <f t="shared" si="9"/>
        <v>165.34</v>
      </c>
      <c r="CH6" s="33">
        <f t="shared" si="9"/>
        <v>155.09</v>
      </c>
      <c r="CI6" s="33">
        <f t="shared" si="9"/>
        <v>156.29</v>
      </c>
      <c r="CJ6" s="32" t="str">
        <f>IF(CJ7="","",IF(CJ7="-","【-】","【"&amp;SUBSTITUTE(TEXT(CJ7,"#,##0.00"),"-","△")&amp;"】"))</f>
        <v>【163.72】</v>
      </c>
      <c r="CK6" s="33">
        <f>IF(CK7="",NA(),CK7)</f>
        <v>67.5</v>
      </c>
      <c r="CL6" s="33">
        <f t="shared" ref="CL6:CT6" si="10">IF(CL7="",NA(),CL7)</f>
        <v>66.37</v>
      </c>
      <c r="CM6" s="33">
        <f t="shared" si="10"/>
        <v>66.12</v>
      </c>
      <c r="CN6" s="33">
        <f t="shared" si="10"/>
        <v>65.48</v>
      </c>
      <c r="CO6" s="33">
        <f t="shared" si="10"/>
        <v>66.83</v>
      </c>
      <c r="CP6" s="33">
        <f t="shared" si="10"/>
        <v>63.07</v>
      </c>
      <c r="CQ6" s="33">
        <f t="shared" si="10"/>
        <v>62.71</v>
      </c>
      <c r="CR6" s="33">
        <f t="shared" si="10"/>
        <v>62.15</v>
      </c>
      <c r="CS6" s="33">
        <f t="shared" si="10"/>
        <v>61.61</v>
      </c>
      <c r="CT6" s="33">
        <f t="shared" si="10"/>
        <v>62.34</v>
      </c>
      <c r="CU6" s="32" t="str">
        <f>IF(CU7="","",IF(CU7="-","【-】","【"&amp;SUBSTITUTE(TEXT(CU7,"#,##0.00"),"-","△")&amp;"】"))</f>
        <v>【59.76】</v>
      </c>
      <c r="CV6" s="33">
        <f>IF(CV7="",NA(),CV7)</f>
        <v>94.94</v>
      </c>
      <c r="CW6" s="33">
        <f t="shared" ref="CW6:DE6" si="11">IF(CW7="",NA(),CW7)</f>
        <v>96.45</v>
      </c>
      <c r="CX6" s="33">
        <f t="shared" si="11"/>
        <v>97.26</v>
      </c>
      <c r="CY6" s="33">
        <f t="shared" si="11"/>
        <v>96.9</v>
      </c>
      <c r="CZ6" s="33">
        <f t="shared" si="11"/>
        <v>95.28</v>
      </c>
      <c r="DA6" s="33">
        <f t="shared" si="11"/>
        <v>89.96</v>
      </c>
      <c r="DB6" s="33">
        <f t="shared" si="11"/>
        <v>90.54</v>
      </c>
      <c r="DC6" s="33">
        <f t="shared" si="11"/>
        <v>90.64</v>
      </c>
      <c r="DD6" s="33">
        <f t="shared" si="11"/>
        <v>90.23</v>
      </c>
      <c r="DE6" s="33">
        <f t="shared" si="11"/>
        <v>90.15</v>
      </c>
      <c r="DF6" s="32" t="str">
        <f>IF(DF7="","",IF(DF7="-","【-】","【"&amp;SUBSTITUTE(TEXT(DF7,"#,##0.00"),"-","△")&amp;"】"))</f>
        <v>【89.95】</v>
      </c>
      <c r="DG6" s="33">
        <f>IF(DG7="",NA(),DG7)</f>
        <v>45.41</v>
      </c>
      <c r="DH6" s="33">
        <f t="shared" ref="DH6:DP6" si="12">IF(DH7="",NA(),DH7)</f>
        <v>46.45</v>
      </c>
      <c r="DI6" s="33">
        <f t="shared" si="12"/>
        <v>47.14</v>
      </c>
      <c r="DJ6" s="33">
        <f t="shared" si="12"/>
        <v>51.35</v>
      </c>
      <c r="DK6" s="33">
        <f t="shared" si="12"/>
        <v>51.98</v>
      </c>
      <c r="DL6" s="33">
        <f t="shared" si="12"/>
        <v>41.47</v>
      </c>
      <c r="DM6" s="33">
        <f t="shared" si="12"/>
        <v>42.43</v>
      </c>
      <c r="DN6" s="33">
        <f t="shared" si="12"/>
        <v>43.24</v>
      </c>
      <c r="DO6" s="33">
        <f t="shared" si="12"/>
        <v>46.36</v>
      </c>
      <c r="DP6" s="33">
        <f t="shared" si="12"/>
        <v>47.37</v>
      </c>
      <c r="DQ6" s="32" t="str">
        <f>IF(DQ7="","",IF(DQ7="-","【-】","【"&amp;SUBSTITUTE(TEXT(DQ7,"#,##0.00"),"-","△")&amp;"】"))</f>
        <v>【47.18】</v>
      </c>
      <c r="DR6" s="32">
        <f>IF(DR7="",NA(),DR7)</f>
        <v>0</v>
      </c>
      <c r="DS6" s="32">
        <f t="shared" ref="DS6:EA6" si="13">IF(DS7="",NA(),DS7)</f>
        <v>0</v>
      </c>
      <c r="DT6" s="32">
        <f t="shared" si="13"/>
        <v>0</v>
      </c>
      <c r="DU6" s="33">
        <f t="shared" si="13"/>
        <v>1.26</v>
      </c>
      <c r="DV6" s="33">
        <f t="shared" si="13"/>
        <v>8.92</v>
      </c>
      <c r="DW6" s="33">
        <f t="shared" si="13"/>
        <v>9.92</v>
      </c>
      <c r="DX6" s="33">
        <f t="shared" si="13"/>
        <v>11.07</v>
      </c>
      <c r="DY6" s="33">
        <f t="shared" si="13"/>
        <v>12.21</v>
      </c>
      <c r="DZ6" s="33">
        <f t="shared" si="13"/>
        <v>13.57</v>
      </c>
      <c r="EA6" s="33">
        <f t="shared" si="13"/>
        <v>14.27</v>
      </c>
      <c r="EB6" s="32" t="str">
        <f>IF(EB7="","",IF(EB7="-","【-】","【"&amp;SUBSTITUTE(TEXT(EB7,"#,##0.00"),"-","△")&amp;"】"))</f>
        <v>【13.18】</v>
      </c>
      <c r="EC6" s="33">
        <f>IF(EC7="",NA(),EC7)</f>
        <v>0.39</v>
      </c>
      <c r="ED6" s="33">
        <f t="shared" ref="ED6:EL6" si="14">IF(ED7="",NA(),ED7)</f>
        <v>0.44</v>
      </c>
      <c r="EE6" s="33">
        <f t="shared" si="14"/>
        <v>0.36</v>
      </c>
      <c r="EF6" s="33">
        <f t="shared" si="14"/>
        <v>0.44</v>
      </c>
      <c r="EG6" s="33">
        <f t="shared" si="14"/>
        <v>0.44</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2">
      <c r="A7" s="26"/>
      <c r="B7" s="35">
        <v>2015</v>
      </c>
      <c r="C7" s="35">
        <v>122084</v>
      </c>
      <c r="D7" s="35">
        <v>46</v>
      </c>
      <c r="E7" s="35">
        <v>1</v>
      </c>
      <c r="F7" s="35">
        <v>0</v>
      </c>
      <c r="G7" s="35">
        <v>1</v>
      </c>
      <c r="H7" s="35" t="s">
        <v>93</v>
      </c>
      <c r="I7" s="35" t="s">
        <v>94</v>
      </c>
      <c r="J7" s="35" t="s">
        <v>95</v>
      </c>
      <c r="K7" s="35" t="s">
        <v>96</v>
      </c>
      <c r="L7" s="35" t="s">
        <v>97</v>
      </c>
      <c r="M7" s="36" t="s">
        <v>98</v>
      </c>
      <c r="N7" s="36">
        <v>86.85</v>
      </c>
      <c r="O7" s="36">
        <v>97.01</v>
      </c>
      <c r="P7" s="36">
        <v>2530</v>
      </c>
      <c r="Q7" s="36">
        <v>155295</v>
      </c>
      <c r="R7" s="36">
        <v>103.55</v>
      </c>
      <c r="S7" s="36">
        <v>1499.71</v>
      </c>
      <c r="T7" s="36">
        <v>150501</v>
      </c>
      <c r="U7" s="36">
        <v>94.11</v>
      </c>
      <c r="V7" s="36">
        <v>1599.2</v>
      </c>
      <c r="W7" s="36">
        <v>112.11</v>
      </c>
      <c r="X7" s="36">
        <v>110.04</v>
      </c>
      <c r="Y7" s="36">
        <v>112.63</v>
      </c>
      <c r="Z7" s="36">
        <v>118.13</v>
      </c>
      <c r="AA7" s="36">
        <v>113.92</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2165.4899999999998</v>
      </c>
      <c r="AT7" s="36">
        <v>2017.04</v>
      </c>
      <c r="AU7" s="36">
        <v>2604.04</v>
      </c>
      <c r="AV7" s="36">
        <v>923.86</v>
      </c>
      <c r="AW7" s="36">
        <v>876.37</v>
      </c>
      <c r="AX7" s="36">
        <v>602.73</v>
      </c>
      <c r="AY7" s="36">
        <v>590.46</v>
      </c>
      <c r="AZ7" s="36">
        <v>628.34</v>
      </c>
      <c r="BA7" s="36">
        <v>289.8</v>
      </c>
      <c r="BB7" s="36">
        <v>299.44</v>
      </c>
      <c r="BC7" s="36">
        <v>262.74</v>
      </c>
      <c r="BD7" s="36">
        <v>154.81</v>
      </c>
      <c r="BE7" s="36">
        <v>142.88999999999999</v>
      </c>
      <c r="BF7" s="36">
        <v>131.44999999999999</v>
      </c>
      <c r="BG7" s="36">
        <v>121.7</v>
      </c>
      <c r="BH7" s="36">
        <v>108.72</v>
      </c>
      <c r="BI7" s="36">
        <v>310.79000000000002</v>
      </c>
      <c r="BJ7" s="36">
        <v>299.16000000000003</v>
      </c>
      <c r="BK7" s="36">
        <v>297.13</v>
      </c>
      <c r="BL7" s="36">
        <v>301.99</v>
      </c>
      <c r="BM7" s="36">
        <v>298.08999999999997</v>
      </c>
      <c r="BN7" s="36">
        <v>276.38</v>
      </c>
      <c r="BO7" s="36">
        <v>98.49</v>
      </c>
      <c r="BP7" s="36">
        <v>97.46</v>
      </c>
      <c r="BQ7" s="36">
        <v>99.69</v>
      </c>
      <c r="BR7" s="36">
        <v>105.8</v>
      </c>
      <c r="BS7" s="36">
        <v>103</v>
      </c>
      <c r="BT7" s="36">
        <v>99</v>
      </c>
      <c r="BU7" s="36">
        <v>99.91</v>
      </c>
      <c r="BV7" s="36">
        <v>99.89</v>
      </c>
      <c r="BW7" s="36">
        <v>107.05</v>
      </c>
      <c r="BX7" s="36">
        <v>106.4</v>
      </c>
      <c r="BY7" s="36">
        <v>104.99</v>
      </c>
      <c r="BZ7" s="36">
        <v>195.87</v>
      </c>
      <c r="CA7" s="36">
        <v>199.5</v>
      </c>
      <c r="CB7" s="36">
        <v>193.98</v>
      </c>
      <c r="CC7" s="36">
        <v>182.28</v>
      </c>
      <c r="CD7" s="36">
        <v>187.21</v>
      </c>
      <c r="CE7" s="36">
        <v>164.03</v>
      </c>
      <c r="CF7" s="36">
        <v>164.25</v>
      </c>
      <c r="CG7" s="36">
        <v>165.34</v>
      </c>
      <c r="CH7" s="36">
        <v>155.09</v>
      </c>
      <c r="CI7" s="36">
        <v>156.29</v>
      </c>
      <c r="CJ7" s="36">
        <v>163.72</v>
      </c>
      <c r="CK7" s="36">
        <v>67.5</v>
      </c>
      <c r="CL7" s="36">
        <v>66.37</v>
      </c>
      <c r="CM7" s="36">
        <v>66.12</v>
      </c>
      <c r="CN7" s="36">
        <v>65.48</v>
      </c>
      <c r="CO7" s="36">
        <v>66.83</v>
      </c>
      <c r="CP7" s="36">
        <v>63.07</v>
      </c>
      <c r="CQ7" s="36">
        <v>62.71</v>
      </c>
      <c r="CR7" s="36">
        <v>62.15</v>
      </c>
      <c r="CS7" s="36">
        <v>61.61</v>
      </c>
      <c r="CT7" s="36">
        <v>62.34</v>
      </c>
      <c r="CU7" s="36">
        <v>59.76</v>
      </c>
      <c r="CV7" s="36">
        <v>94.94</v>
      </c>
      <c r="CW7" s="36">
        <v>96.45</v>
      </c>
      <c r="CX7" s="36">
        <v>97.26</v>
      </c>
      <c r="CY7" s="36">
        <v>96.9</v>
      </c>
      <c r="CZ7" s="36">
        <v>95.28</v>
      </c>
      <c r="DA7" s="36">
        <v>89.96</v>
      </c>
      <c r="DB7" s="36">
        <v>90.54</v>
      </c>
      <c r="DC7" s="36">
        <v>90.64</v>
      </c>
      <c r="DD7" s="36">
        <v>90.23</v>
      </c>
      <c r="DE7" s="36">
        <v>90.15</v>
      </c>
      <c r="DF7" s="36">
        <v>89.95</v>
      </c>
      <c r="DG7" s="36">
        <v>45.41</v>
      </c>
      <c r="DH7" s="36">
        <v>46.45</v>
      </c>
      <c r="DI7" s="36">
        <v>47.14</v>
      </c>
      <c r="DJ7" s="36">
        <v>51.35</v>
      </c>
      <c r="DK7" s="36">
        <v>51.98</v>
      </c>
      <c r="DL7" s="36">
        <v>41.47</v>
      </c>
      <c r="DM7" s="36">
        <v>42.43</v>
      </c>
      <c r="DN7" s="36">
        <v>43.24</v>
      </c>
      <c r="DO7" s="36">
        <v>46.36</v>
      </c>
      <c r="DP7" s="36">
        <v>47.37</v>
      </c>
      <c r="DQ7" s="36">
        <v>47.18</v>
      </c>
      <c r="DR7" s="36">
        <v>0</v>
      </c>
      <c r="DS7" s="36">
        <v>0</v>
      </c>
      <c r="DT7" s="36">
        <v>0</v>
      </c>
      <c r="DU7" s="36">
        <v>1.26</v>
      </c>
      <c r="DV7" s="36">
        <v>8.92</v>
      </c>
      <c r="DW7" s="36">
        <v>9.92</v>
      </c>
      <c r="DX7" s="36">
        <v>11.07</v>
      </c>
      <c r="DY7" s="36">
        <v>12.21</v>
      </c>
      <c r="DZ7" s="36">
        <v>13.57</v>
      </c>
      <c r="EA7" s="36">
        <v>14.27</v>
      </c>
      <c r="EB7" s="36">
        <v>13.18</v>
      </c>
      <c r="EC7" s="36">
        <v>0.39</v>
      </c>
      <c r="ED7" s="36">
        <v>0.44</v>
      </c>
      <c r="EE7" s="36">
        <v>0.36</v>
      </c>
      <c r="EF7" s="36">
        <v>0.44</v>
      </c>
      <c r="EG7" s="36">
        <v>0.44</v>
      </c>
      <c r="EH7" s="36">
        <v>0.82</v>
      </c>
      <c r="EI7" s="36">
        <v>0.76</v>
      </c>
      <c r="EJ7" s="36">
        <v>0.8</v>
      </c>
      <c r="EK7" s="36">
        <v>0.72</v>
      </c>
      <c r="EL7" s="36">
        <v>0.67</v>
      </c>
      <c r="EM7" s="36">
        <v>0.85</v>
      </c>
    </row>
    <row r="8" spans="1:143" x14ac:dyDescent="0.2">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2">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2">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oneworld</cp:lastModifiedBy>
  <cp:lastPrinted>2017-02-07T00:08:09Z</cp:lastPrinted>
  <dcterms:created xsi:type="dcterms:W3CDTF">2017-02-01T08:38:28Z</dcterms:created>
  <dcterms:modified xsi:type="dcterms:W3CDTF">2017-02-07T00:29:15Z</dcterms:modified>
  <cp:category/>
</cp:coreProperties>
</file>