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5財政班\04fy\032_1_決算統計\06_県報道発表\"/>
    </mc:Choice>
  </mc:AlternateContent>
  <bookViews>
    <workbookView xWindow="0" yWindow="0" windowWidth="28800" windowHeight="12210"/>
  </bookViews>
  <sheets>
    <sheet name="【別紙２】" sheetId="1" r:id="rId1"/>
  </sheets>
  <externalReferences>
    <externalReference r:id="rId2"/>
  </externalReferences>
  <definedNames>
    <definedName name="_1T_26_特別職に属する職員等の定数及び給料_報酬_額に関する調">#REF!</definedName>
    <definedName name="_xlnm._FilterDatabase" localSheetId="0" hidden="1">【別紙２】!$A$5:$L$62</definedName>
    <definedName name="_Key1" hidden="1">#REF!</definedName>
    <definedName name="_Order1" hidden="1">0</definedName>
    <definedName name="_Sort" hidden="1">#REF!</definedName>
    <definedName name="_xlnm.Print_Area" localSheetId="0">【別紙２】!$A$1:$N$62</definedName>
    <definedName name="えｔｙｊｈｓ６" hidden="1">#REF!</definedName>
    <definedName name="県名">'[1]001市町村マスタ'!$A$2</definedName>
    <definedName name="財政力指数">#REF!</definedName>
    <definedName name="振興局名">'[1]001市町村マスタ'!$E$2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F61" i="1"/>
  <c r="D61" i="1"/>
  <c r="F60" i="1"/>
  <c r="D60" i="1"/>
  <c r="J59" i="1"/>
  <c r="F59" i="1"/>
  <c r="D59" i="1"/>
  <c r="I43" i="1" l="1"/>
  <c r="G59" i="1" l="1"/>
  <c r="I5" i="1"/>
  <c r="L59" i="1" l="1"/>
  <c r="J60" i="1"/>
  <c r="G60" i="1"/>
  <c r="G61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4" i="1"/>
  <c r="L45" i="1"/>
  <c r="L46" i="1"/>
  <c r="L47" i="1"/>
  <c r="L48" i="1"/>
  <c r="L51" i="1"/>
  <c r="L52" i="1"/>
  <c r="L54" i="1"/>
  <c r="L57" i="1"/>
  <c r="L58" i="1"/>
  <c r="L5" i="1"/>
  <c r="L6" i="1"/>
  <c r="L7" i="1"/>
  <c r="L61" i="1" l="1"/>
  <c r="L60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" i="1"/>
</calcChain>
</file>

<file path=xl/sharedStrings.xml><?xml version="1.0" encoding="utf-8"?>
<sst xmlns="http://schemas.openxmlformats.org/spreadsheetml/2006/main" count="275" uniqueCount="74">
  <si>
    <t>（単位：％、pt）</t>
    <rPh sb="1" eb="3">
      <t>タンイ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</si>
  <si>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</si>
  <si>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</si>
  <si>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>実質公債費比率</t>
    <rPh sb="0" eb="2">
      <t>ジッシツ</t>
    </rPh>
    <rPh sb="2" eb="5">
      <t>コウサイヒ</t>
    </rPh>
    <rPh sb="5" eb="7">
      <t>ヒリツ</t>
    </rPh>
    <phoneticPr fontId="4"/>
  </si>
  <si>
    <t>将来負担比率</t>
    <rPh sb="0" eb="2">
      <t>ショウライ</t>
    </rPh>
    <rPh sb="2" eb="4">
      <t>フタン</t>
    </rPh>
    <rPh sb="4" eb="6">
      <t>ヒリツ</t>
    </rPh>
    <phoneticPr fontId="4"/>
  </si>
  <si>
    <t>早期健全化
基準</t>
    <rPh sb="0" eb="2">
      <t>ソウキ</t>
    </rPh>
    <rPh sb="2" eb="5">
      <t>ケンゼンカ</t>
    </rPh>
    <rPh sb="6" eb="8">
      <t>キジュン</t>
    </rPh>
    <phoneticPr fontId="4"/>
  </si>
  <si>
    <t>参考
前年度</t>
    <rPh sb="0" eb="2">
      <t>サンコウ</t>
    </rPh>
    <rPh sb="3" eb="6">
      <t>ゼンネンド</t>
    </rPh>
    <phoneticPr fontId="4"/>
  </si>
  <si>
    <t>参考
対前年度比</t>
    <rPh sb="0" eb="2">
      <t>サンコウ</t>
    </rPh>
    <rPh sb="3" eb="4">
      <t>タイ</t>
    </rPh>
    <rPh sb="4" eb="8">
      <t>ゼンネンドヒ</t>
    </rPh>
    <phoneticPr fontId="4"/>
  </si>
  <si>
    <t>千葉市</t>
    <rPh sb="0" eb="3">
      <t>チバシ</t>
    </rPh>
    <phoneticPr fontId="4"/>
  </si>
  <si>
    <t>銚子市</t>
    <rPh sb="0" eb="3">
      <t>チョウシシ</t>
    </rPh>
    <phoneticPr fontId="1"/>
  </si>
  <si>
    <t>市川市</t>
    <rPh sb="0" eb="3">
      <t>イチカワシ</t>
    </rPh>
    <phoneticPr fontId="1"/>
  </si>
  <si>
    <t>船橋市</t>
  </si>
  <si>
    <t>館山市</t>
    <rPh sb="0" eb="3">
      <t>タテヤマシ</t>
    </rPh>
    <phoneticPr fontId="1"/>
  </si>
  <si>
    <t>木更津市</t>
  </si>
  <si>
    <t>松戸市</t>
    <rPh sb="0" eb="3">
      <t>マツドシ</t>
    </rPh>
    <phoneticPr fontId="1"/>
  </si>
  <si>
    <t>野田市</t>
  </si>
  <si>
    <t>茂原市</t>
    <rPh sb="0" eb="2">
      <t>モバラ</t>
    </rPh>
    <rPh sb="2" eb="3">
      <t>シ</t>
    </rPh>
    <phoneticPr fontId="1"/>
  </si>
  <si>
    <t>成田市</t>
    <rPh sb="0" eb="3">
      <t>ナリタシ</t>
    </rPh>
    <phoneticPr fontId="1"/>
  </si>
  <si>
    <t>佐倉市</t>
    <rPh sb="0" eb="3">
      <t>サクラシ</t>
    </rPh>
    <phoneticPr fontId="1"/>
  </si>
  <si>
    <t>東金市</t>
    <rPh sb="0" eb="2">
      <t>トウガネ</t>
    </rPh>
    <rPh sb="2" eb="3">
      <t>シ</t>
    </rPh>
    <phoneticPr fontId="1"/>
  </si>
  <si>
    <t>旭市</t>
  </si>
  <si>
    <t>習志野市</t>
    <rPh sb="0" eb="4">
      <t>ナラシノシ</t>
    </rPh>
    <phoneticPr fontId="1"/>
  </si>
  <si>
    <t>柏市</t>
  </si>
  <si>
    <t>勝浦市</t>
    <rPh sb="0" eb="3">
      <t>カツウラシ</t>
    </rPh>
    <phoneticPr fontId="1"/>
  </si>
  <si>
    <t>市原市</t>
    <rPh sb="0" eb="3">
      <t>イチハラシ</t>
    </rPh>
    <phoneticPr fontId="1"/>
  </si>
  <si>
    <t>流山市</t>
    <rPh sb="0" eb="3">
      <t>ナガレヤマシ</t>
    </rPh>
    <phoneticPr fontId="1"/>
  </si>
  <si>
    <t>八千代市</t>
    <rPh sb="0" eb="4">
      <t>ヤチヨシ</t>
    </rPh>
    <phoneticPr fontId="1"/>
  </si>
  <si>
    <t>我孫子市</t>
    <rPh sb="0" eb="4">
      <t>アビコシ</t>
    </rPh>
    <phoneticPr fontId="1"/>
  </si>
  <si>
    <t>鴨川市</t>
    <rPh sb="0" eb="3">
      <t>カモガワシ</t>
    </rPh>
    <phoneticPr fontId="1"/>
  </si>
  <si>
    <t>鎌ケ谷市</t>
    <rPh sb="0" eb="4">
      <t>カマガヤシ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</si>
  <si>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</si>
  <si>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</si>
  <si>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浦安市</t>
  </si>
  <si>
    <t>四街道市</t>
    <rPh sb="0" eb="3">
      <t>ヨツカイドウ</t>
    </rPh>
    <rPh sb="3" eb="4">
      <t>シ</t>
    </rPh>
    <phoneticPr fontId="1"/>
  </si>
  <si>
    <t>袖ケ浦市</t>
    <rPh sb="0" eb="4">
      <t>ソデガウラシ</t>
    </rPh>
    <phoneticPr fontId="1"/>
  </si>
  <si>
    <t>八街市</t>
    <rPh sb="0" eb="3">
      <t>ヤチマタシ</t>
    </rPh>
    <phoneticPr fontId="1"/>
  </si>
  <si>
    <t>印西市</t>
  </si>
  <si>
    <t>白井市</t>
    <rPh sb="0" eb="3">
      <t>シロイシ</t>
    </rPh>
    <phoneticPr fontId="1"/>
  </si>
  <si>
    <t>富里市</t>
  </si>
  <si>
    <t>南房総市</t>
  </si>
  <si>
    <t>匝瑳市</t>
    <rPh sb="0" eb="3">
      <t>ソウサシ</t>
    </rPh>
    <phoneticPr fontId="1"/>
  </si>
  <si>
    <t>香取市</t>
    <rPh sb="0" eb="2">
      <t>カトリ</t>
    </rPh>
    <rPh sb="2" eb="3">
      <t>シ</t>
    </rPh>
    <phoneticPr fontId="1"/>
  </si>
  <si>
    <t>山武市</t>
  </si>
  <si>
    <t>いすみ市</t>
    <rPh sb="3" eb="4">
      <t>シ</t>
    </rPh>
    <phoneticPr fontId="1"/>
  </si>
  <si>
    <t>大網白里市</t>
    <rPh sb="0" eb="4">
      <t>オオアミシラサト</t>
    </rPh>
    <rPh sb="4" eb="5">
      <t>シ</t>
    </rPh>
    <phoneticPr fontId="1"/>
  </si>
  <si>
    <t>酒々井町</t>
    <rPh sb="0" eb="4">
      <t>シスイマチ</t>
    </rPh>
    <phoneticPr fontId="1"/>
  </si>
  <si>
    <t>栄町</t>
  </si>
  <si>
    <t>神崎町</t>
  </si>
  <si>
    <t>多古町</t>
    <rPh sb="0" eb="3">
      <t>タコマチ</t>
    </rPh>
    <phoneticPr fontId="1"/>
  </si>
  <si>
    <t>東庄町</t>
    <rPh sb="0" eb="3">
      <t>トウノショウマチ</t>
    </rPh>
    <phoneticPr fontId="1"/>
  </si>
  <si>
    <t>九十九里町</t>
  </si>
  <si>
    <t>芝山町</t>
  </si>
  <si>
    <t>横芝光町</t>
    <rPh sb="0" eb="2">
      <t>ヨコシバ</t>
    </rPh>
    <rPh sb="2" eb="3">
      <t>ヒカリ</t>
    </rPh>
    <rPh sb="3" eb="4">
      <t>マチ</t>
    </rPh>
    <phoneticPr fontId="1"/>
  </si>
  <si>
    <t>一宮町</t>
    <rPh sb="0" eb="2">
      <t>イチミヤ</t>
    </rPh>
    <rPh sb="2" eb="3">
      <t>マチ</t>
    </rPh>
    <phoneticPr fontId="1"/>
  </si>
  <si>
    <t>睦沢町</t>
  </si>
  <si>
    <t>長生村</t>
    <rPh sb="0" eb="3">
      <t>チョウセイムラ</t>
    </rPh>
    <phoneticPr fontId="1"/>
  </si>
  <si>
    <t>白子町</t>
    <rPh sb="0" eb="3">
      <t>シラコマチ</t>
    </rPh>
    <phoneticPr fontId="1"/>
  </si>
  <si>
    <t>長柄町</t>
  </si>
  <si>
    <t>長南町</t>
    <rPh sb="0" eb="3">
      <t>チョウナンマチ</t>
    </rPh>
    <phoneticPr fontId="1"/>
  </si>
  <si>
    <t>大多喜町</t>
    <rPh sb="0" eb="4">
      <t>オオタキマチ</t>
    </rPh>
    <phoneticPr fontId="1"/>
  </si>
  <si>
    <t>御宿町</t>
  </si>
  <si>
    <t>鋸南町</t>
    <rPh sb="0" eb="2">
      <t>キョナン</t>
    </rPh>
    <rPh sb="2" eb="3">
      <t>マチ</t>
    </rPh>
    <phoneticPr fontId="1"/>
  </si>
  <si>
    <t>市平均</t>
    <rPh sb="0" eb="1">
      <t>シ</t>
    </rPh>
    <rPh sb="1" eb="3">
      <t>ヘイキン</t>
    </rPh>
    <phoneticPr fontId="1"/>
  </si>
  <si>
    <t>町村平均</t>
    <rPh sb="0" eb="2">
      <t>チョウソン</t>
    </rPh>
    <rPh sb="2" eb="4">
      <t>ヘイキン</t>
    </rPh>
    <phoneticPr fontId="1"/>
  </si>
  <si>
    <t>県平均</t>
    <rPh sb="0" eb="1">
      <t>ケン</t>
    </rPh>
    <rPh sb="1" eb="3">
      <t>ヘイキン</t>
    </rPh>
    <phoneticPr fontId="4"/>
  </si>
  <si>
    <t>※実質赤字額又は連結実質赤字額がない場合、将来負担比率が算定されない場合は、「－」を記載してある。</t>
    <rPh sb="42" eb="44">
      <t>キサイ</t>
    </rPh>
    <phoneticPr fontId="4"/>
  </si>
  <si>
    <t>-</t>
  </si>
  <si>
    <t>-</t>
    <phoneticPr fontId="4"/>
  </si>
  <si>
    <t>単純平均</t>
    <rPh sb="0" eb="2">
      <t>タンジュン</t>
    </rPh>
    <rPh sb="2" eb="4">
      <t>ヘイキン</t>
    </rPh>
    <phoneticPr fontId="3"/>
  </si>
  <si>
    <t>-</t>
    <phoneticPr fontId="3"/>
  </si>
  <si>
    <t>資金不足比率</t>
    <rPh sb="0" eb="2">
      <t>シキン</t>
    </rPh>
    <rPh sb="2" eb="4">
      <t>フソク</t>
    </rPh>
    <rPh sb="4" eb="6">
      <t>ヒリツ</t>
    </rPh>
    <phoneticPr fontId="3"/>
  </si>
  <si>
    <t>会計数</t>
    <rPh sb="0" eb="2">
      <t>カイケイ</t>
    </rPh>
    <rPh sb="2" eb="3">
      <t>スウ</t>
    </rPh>
    <phoneticPr fontId="4"/>
  </si>
  <si>
    <t>-</t>
    <phoneticPr fontId="4"/>
  </si>
  <si>
    <t>【別紙２】令和3年度　市町村別健全化判断比率及び資金不足比率（見込み）</t>
    <rPh sb="1" eb="3">
      <t>ベッシ</t>
    </rPh>
    <rPh sb="22" eb="23">
      <t>オヨ</t>
    </rPh>
    <rPh sb="24" eb="26">
      <t>シキン</t>
    </rPh>
    <rPh sb="26" eb="28">
      <t>フソク</t>
    </rPh>
    <rPh sb="28" eb="30">
      <t>ヒリツ</t>
    </rPh>
    <rPh sb="31" eb="33">
      <t>ミコミ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</si>
</sst>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#,##0.0;&quot;▲ &quot;#,##0.0"/>
    <numFmt numFmtId="178" formatCode="#,##0.0_ "/>
  </numFmts>
  <fonts count="12">
    <font>
      <sz val="11"/>
      <color theme="1"/>
      <name val="Yu Gothic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Yu Gothic"/>
      <family val="2"/>
      <charset val="128"/>
    </font>
    <font>
      <sz val="6"/>
      <name val="ＭＳ Ｐゴシック"/>
      <family val="2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Fill="1">
      <alignment vertical="center"/>
    </xf>
    <xf numFmtId="0" fontId="6" fillId="0" borderId="0" xfId="1" applyFont="1" applyFill="1">
      <alignment vertical="center"/>
    </xf>
    <xf numFmtId="176" fontId="2" fillId="0" borderId="0" xfId="1" applyNumberFormat="1" applyFont="1" applyFill="1">
      <alignment vertical="center"/>
    </xf>
    <xf numFmtId="0" fontId="2" fillId="0" borderId="0" xfId="1" applyFont="1" applyFill="1" applyAlignment="1">
      <alignment vertical="center" wrapText="1"/>
    </xf>
    <xf numFmtId="178" fontId="2" fillId="0" borderId="0" xfId="1" applyNumberFormat="1" applyFont="1" applyFill="1">
      <alignment vertical="center"/>
    </xf>
    <xf numFmtId="38" fontId="7" fillId="0" borderId="13" xfId="2" applyFont="1" applyFill="1" applyBorder="1" applyAlignment="1">
      <alignment horizontal="center" vertical="center" shrinkToFit="1"/>
    </xf>
    <xf numFmtId="40" fontId="7" fillId="0" borderId="14" xfId="2" applyNumberFormat="1" applyFont="1" applyFill="1" applyBorder="1" applyAlignment="1">
      <alignment vertical="center" shrinkToFit="1"/>
    </xf>
    <xf numFmtId="38" fontId="7" fillId="0" borderId="15" xfId="2" applyFont="1" applyFill="1" applyBorder="1" applyAlignment="1">
      <alignment horizontal="center" vertical="center" shrinkToFit="1"/>
    </xf>
    <xf numFmtId="40" fontId="7" fillId="0" borderId="16" xfId="2" applyNumberFormat="1" applyFont="1" applyFill="1" applyBorder="1" applyAlignment="1">
      <alignment vertical="center" shrinkToFit="1"/>
    </xf>
    <xf numFmtId="176" fontId="7" fillId="0" borderId="15" xfId="2" applyNumberFormat="1" applyFont="1" applyFill="1" applyBorder="1" applyAlignment="1">
      <alignment vertical="center" shrinkToFit="1"/>
    </xf>
    <xf numFmtId="177" fontId="7" fillId="0" borderId="16" xfId="2" applyNumberFormat="1" applyFont="1" applyFill="1" applyBorder="1" applyAlignment="1">
      <alignment vertical="center" shrinkToFit="1"/>
    </xf>
    <xf numFmtId="176" fontId="7" fillId="0" borderId="20" xfId="2" applyNumberFormat="1" applyFont="1" applyFill="1" applyBorder="1" applyAlignment="1">
      <alignment vertical="center" shrinkToFit="1"/>
    </xf>
    <xf numFmtId="38" fontId="7" fillId="0" borderId="27" xfId="2" applyFont="1" applyFill="1" applyBorder="1" applyAlignment="1">
      <alignment horizontal="center" vertical="center" shrinkToFit="1"/>
    </xf>
    <xf numFmtId="38" fontId="7" fillId="0" borderId="29" xfId="2" applyFont="1" applyFill="1" applyBorder="1" applyAlignment="1">
      <alignment horizontal="center" vertical="center" shrinkToFit="1"/>
    </xf>
    <xf numFmtId="176" fontId="7" fillId="0" borderId="29" xfId="2" applyNumberFormat="1" applyFont="1" applyFill="1" applyBorder="1" applyAlignment="1">
      <alignment vertical="center" shrinkToFit="1"/>
    </xf>
    <xf numFmtId="38" fontId="7" fillId="0" borderId="18" xfId="2" applyFont="1" applyFill="1" applyBorder="1" applyAlignment="1">
      <alignment horizontal="center" vertical="center" shrinkToFit="1"/>
    </xf>
    <xf numFmtId="38" fontId="7" fillId="0" borderId="20" xfId="2" applyFont="1" applyFill="1" applyBorder="1" applyAlignment="1">
      <alignment horizontal="center" vertical="center" shrinkToFit="1"/>
    </xf>
    <xf numFmtId="38" fontId="7" fillId="0" borderId="32" xfId="2" applyFont="1" applyFill="1" applyBorder="1" applyAlignment="1">
      <alignment horizontal="center" vertical="center" shrinkToFit="1"/>
    </xf>
    <xf numFmtId="38" fontId="7" fillId="0" borderId="34" xfId="2" applyFont="1" applyFill="1" applyBorder="1" applyAlignment="1">
      <alignment horizontal="center" vertical="center" shrinkToFit="1"/>
    </xf>
    <xf numFmtId="176" fontId="7" fillId="0" borderId="34" xfId="2" applyNumberFormat="1" applyFont="1" applyFill="1" applyBorder="1" applyAlignment="1">
      <alignment vertical="center" shrinkToFit="1"/>
    </xf>
    <xf numFmtId="0" fontId="8" fillId="0" borderId="0" xfId="1" applyFont="1" applyFill="1">
      <alignment vertical="center"/>
    </xf>
    <xf numFmtId="0" fontId="9" fillId="0" borderId="0" xfId="1" applyFont="1" applyFill="1" applyAlignment="1">
      <alignment horizontal="right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0" fontId="10" fillId="0" borderId="37" xfId="1" applyFont="1" applyFill="1" applyBorder="1">
      <alignment vertical="center"/>
    </xf>
    <xf numFmtId="0" fontId="10" fillId="0" borderId="12" xfId="1" applyFont="1" applyFill="1" applyBorder="1">
      <alignment vertical="center"/>
    </xf>
    <xf numFmtId="176" fontId="7" fillId="0" borderId="14" xfId="2" applyNumberFormat="1" applyFont="1" applyFill="1" applyBorder="1" applyAlignment="1">
      <alignment vertical="center" shrinkToFit="1"/>
    </xf>
    <xf numFmtId="0" fontId="10" fillId="0" borderId="17" xfId="1" applyFont="1" applyFill="1" applyBorder="1">
      <alignment vertical="center"/>
    </xf>
    <xf numFmtId="40" fontId="7" fillId="0" borderId="19" xfId="2" applyNumberFormat="1" applyFont="1" applyFill="1" applyBorder="1" applyAlignment="1">
      <alignment vertical="center" shrinkToFit="1"/>
    </xf>
    <xf numFmtId="40" fontId="7" fillId="0" borderId="20" xfId="2" applyNumberFormat="1" applyFont="1" applyFill="1" applyBorder="1" applyAlignment="1">
      <alignment horizontal="center" vertical="center" shrinkToFit="1"/>
    </xf>
    <xf numFmtId="40" fontId="7" fillId="0" borderId="21" xfId="2" applyNumberFormat="1" applyFont="1" applyFill="1" applyBorder="1" applyAlignment="1">
      <alignment vertical="center" shrinkToFit="1"/>
    </xf>
    <xf numFmtId="177" fontId="7" fillId="0" borderId="21" xfId="2" applyNumberFormat="1" applyFont="1" applyFill="1" applyBorder="1" applyAlignment="1">
      <alignment vertical="center" shrinkToFit="1"/>
    </xf>
    <xf numFmtId="176" fontId="7" fillId="0" borderId="20" xfId="2" applyNumberFormat="1" applyFont="1" applyFill="1" applyBorder="1" applyAlignment="1">
      <alignment horizontal="right" vertical="center" shrinkToFit="1"/>
    </xf>
    <xf numFmtId="176" fontId="7" fillId="0" borderId="19" xfId="2" applyNumberFormat="1" applyFont="1" applyFill="1" applyBorder="1" applyAlignment="1">
      <alignment vertical="center" shrinkToFit="1"/>
    </xf>
    <xf numFmtId="176" fontId="7" fillId="0" borderId="20" xfId="2" applyNumberFormat="1" applyFont="1" applyFill="1" applyBorder="1" applyAlignment="1">
      <alignment horizontal="center" vertical="center" shrinkToFit="1"/>
    </xf>
    <xf numFmtId="176" fontId="7" fillId="0" borderId="19" xfId="2" applyNumberFormat="1" applyFont="1" applyFill="1" applyBorder="1" applyAlignment="1">
      <alignment horizontal="center" vertical="center" shrinkToFit="1"/>
    </xf>
    <xf numFmtId="177" fontId="7" fillId="0" borderId="21" xfId="2" applyNumberFormat="1" applyFont="1" applyFill="1" applyBorder="1" applyAlignment="1">
      <alignment horizontal="center" vertical="center" shrinkToFit="1"/>
    </xf>
    <xf numFmtId="176" fontId="7" fillId="0" borderId="19" xfId="2" applyNumberFormat="1" applyFont="1" applyFill="1" applyBorder="1" applyAlignment="1">
      <alignment horizontal="right" vertical="center" shrinkToFit="1"/>
    </xf>
    <xf numFmtId="177" fontId="7" fillId="0" borderId="21" xfId="2" applyNumberFormat="1" applyFont="1" applyFill="1" applyBorder="1" applyAlignment="1">
      <alignment horizontal="right" vertical="center" shrinkToFit="1"/>
    </xf>
    <xf numFmtId="0" fontId="10" fillId="0" borderId="22" xfId="1" applyFont="1" applyFill="1" applyBorder="1">
      <alignment vertical="center"/>
    </xf>
    <xf numFmtId="40" fontId="7" fillId="0" borderId="23" xfId="2" applyNumberFormat="1" applyFont="1" applyFill="1" applyBorder="1" applyAlignment="1">
      <alignment vertical="center" shrinkToFit="1"/>
    </xf>
    <xf numFmtId="40" fontId="7" fillId="0" borderId="24" xfId="2" applyNumberFormat="1" applyFont="1" applyFill="1" applyBorder="1" applyAlignment="1">
      <alignment horizontal="center" vertical="center" shrinkToFit="1"/>
    </xf>
    <xf numFmtId="40" fontId="7" fillId="0" borderId="25" xfId="2" applyNumberFormat="1" applyFont="1" applyFill="1" applyBorder="1" applyAlignment="1">
      <alignment vertical="center" shrinkToFit="1"/>
    </xf>
    <xf numFmtId="176" fontId="7" fillId="0" borderId="24" xfId="2" applyNumberFormat="1" applyFont="1" applyFill="1" applyBorder="1" applyAlignment="1">
      <alignment vertical="center" shrinkToFit="1"/>
    </xf>
    <xf numFmtId="177" fontId="7" fillId="0" borderId="25" xfId="2" applyNumberFormat="1" applyFont="1" applyFill="1" applyBorder="1" applyAlignment="1">
      <alignment vertical="center" shrinkToFit="1"/>
    </xf>
    <xf numFmtId="176" fontId="7" fillId="0" borderId="24" xfId="2" applyNumberFormat="1" applyFont="1" applyFill="1" applyBorder="1" applyAlignment="1">
      <alignment horizontal="right" vertical="center" shrinkToFit="1"/>
    </xf>
    <xf numFmtId="176" fontId="7" fillId="0" borderId="23" xfId="2" applyNumberFormat="1" applyFont="1" applyFill="1" applyBorder="1" applyAlignment="1">
      <alignment vertical="center" shrinkToFit="1"/>
    </xf>
    <xf numFmtId="0" fontId="10" fillId="0" borderId="26" xfId="1" applyFont="1" applyFill="1" applyBorder="1">
      <alignment vertical="center"/>
    </xf>
    <xf numFmtId="176" fontId="7" fillId="0" borderId="28" xfId="2" applyNumberFormat="1" applyFont="1" applyFill="1" applyBorder="1" applyAlignment="1">
      <alignment vertical="center" shrinkToFit="1"/>
    </xf>
    <xf numFmtId="177" fontId="7" fillId="0" borderId="30" xfId="2" applyNumberFormat="1" applyFont="1" applyFill="1" applyBorder="1" applyAlignment="1">
      <alignment vertical="center" shrinkToFit="1"/>
    </xf>
    <xf numFmtId="0" fontId="10" fillId="0" borderId="31" xfId="1" applyFont="1" applyFill="1" applyBorder="1">
      <alignment vertical="center"/>
    </xf>
    <xf numFmtId="176" fontId="7" fillId="0" borderId="33" xfId="2" applyNumberFormat="1" applyFont="1" applyFill="1" applyBorder="1" applyAlignment="1">
      <alignment vertical="center" shrinkToFit="1"/>
    </xf>
    <xf numFmtId="177" fontId="7" fillId="0" borderId="35" xfId="2" applyNumberFormat="1" applyFont="1" applyFill="1" applyBorder="1" applyAlignment="1">
      <alignment vertical="center" shrinkToFit="1"/>
    </xf>
    <xf numFmtId="40" fontId="7" fillId="0" borderId="28" xfId="2" applyNumberFormat="1" applyFont="1" applyFill="1" applyBorder="1" applyAlignment="1">
      <alignment vertical="center" shrinkToFit="1"/>
    </xf>
    <xf numFmtId="40" fontId="7" fillId="0" borderId="33" xfId="2" applyNumberFormat="1" applyFont="1" applyFill="1" applyBorder="1" applyAlignment="1">
      <alignment vertical="center" shrinkToFit="1"/>
    </xf>
    <xf numFmtId="0" fontId="9" fillId="0" borderId="4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right" vertical="center"/>
    </xf>
    <xf numFmtId="40" fontId="7" fillId="0" borderId="16" xfId="2" applyNumberFormat="1" applyFont="1" applyFill="1" applyBorder="1" applyAlignment="1">
      <alignment horizontal="center" vertical="center" shrinkToFit="1"/>
    </xf>
    <xf numFmtId="40" fontId="7" fillId="0" borderId="21" xfId="2" applyNumberFormat="1" applyFont="1" applyFill="1" applyBorder="1" applyAlignment="1">
      <alignment horizontal="center" vertical="center" shrinkToFit="1"/>
    </xf>
    <xf numFmtId="40" fontId="7" fillId="0" borderId="25" xfId="2" applyNumberFormat="1" applyFont="1" applyFill="1" applyBorder="1" applyAlignment="1">
      <alignment horizontal="center" vertical="center" shrinkToFit="1"/>
    </xf>
    <xf numFmtId="177" fontId="7" fillId="0" borderId="30" xfId="2" applyNumberFormat="1" applyFont="1" applyFill="1" applyBorder="1" applyAlignment="1">
      <alignment horizontal="center" vertical="center" shrinkToFit="1"/>
    </xf>
    <xf numFmtId="177" fontId="7" fillId="0" borderId="35" xfId="2" applyNumberFormat="1" applyFont="1" applyFill="1" applyBorder="1" applyAlignment="1">
      <alignment horizontal="center" vertical="center" shrinkToFit="1"/>
    </xf>
    <xf numFmtId="38" fontId="7" fillId="0" borderId="20" xfId="2" applyNumberFormat="1" applyFont="1" applyFill="1" applyBorder="1" applyAlignment="1">
      <alignment horizontal="center" vertical="center" shrinkToFit="1"/>
    </xf>
    <xf numFmtId="38" fontId="7" fillId="0" borderId="24" xfId="2" applyNumberFormat="1" applyFont="1" applyFill="1" applyBorder="1" applyAlignment="1">
      <alignment horizontal="center" vertical="center" shrinkToFit="1"/>
    </xf>
    <xf numFmtId="38" fontId="7" fillId="0" borderId="45" xfId="2" applyNumberFormat="1" applyFont="1" applyFill="1" applyBorder="1" applyAlignment="1">
      <alignment horizontal="center" vertical="center" shrinkToFit="1"/>
    </xf>
    <xf numFmtId="38" fontId="7" fillId="0" borderId="46" xfId="2" applyNumberFormat="1" applyFont="1" applyFill="1" applyBorder="1" applyAlignment="1">
      <alignment horizontal="center" vertical="center" shrinkToFit="1"/>
    </xf>
    <xf numFmtId="38" fontId="7" fillId="0" borderId="47" xfId="2" applyNumberFormat="1" applyFont="1" applyFill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 textRotation="255" shrinkToFit="1"/>
    </xf>
    <xf numFmtId="0" fontId="10" fillId="0" borderId="39" xfId="1" applyFont="1" applyFill="1" applyBorder="1" applyAlignment="1">
      <alignment horizontal="center" vertical="center" textRotation="255" shrinkToFit="1"/>
    </xf>
    <xf numFmtId="0" fontId="10" fillId="0" borderId="40" xfId="1" applyFont="1" applyFill="1" applyBorder="1" applyAlignment="1">
      <alignment horizontal="center" vertical="center" textRotation="255" shrinkToFit="1"/>
    </xf>
    <xf numFmtId="0" fontId="6" fillId="0" borderId="5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</cellXfs>
  <cellStyles count="3">
    <cellStyle name="桁区切り 6" xfId="2"/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5152;&#23646;&#20840;&#20307;&#12501;&#12457;&#12523;&#12480;/5&#36001;&#25919;&#29677;/31fy/013_&#26222;&#36890;&#20132;&#20184;&#31246;&#65288;&#26412;&#31639;&#23450;&#65289;/99&#12288;&#38651;&#31639;&#20986;&#21147;&#24115;&#31080;&#65288;L&#12487;&#12540;&#12479;&#65289;/06&#12288;L12&#12487;&#12540;&#12479;&#65288;&#24403;&#21021;&#26368;&#32066;&#31639;&#23450;&#21488;&#24115;&#65289;/R01&#31639;&#23450;&#21488;&#24115;L12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市町村マスタ"/>
      <sheetName val="入力画面"/>
      <sheetName val="目次"/>
      <sheetName val="算定台帳1"/>
      <sheetName val="算定台帳2"/>
      <sheetName val="一本1"/>
      <sheetName val="一本2"/>
      <sheetName val="一本3"/>
      <sheetName val="一本4"/>
      <sheetName val="算定替1"/>
      <sheetName val="算定替2"/>
      <sheetName val="算定替3"/>
      <sheetName val="算定替4"/>
    </sheetNames>
    <sheetDataSet>
      <sheetData sheetId="0">
        <row r="2">
          <cell r="A2" t="str">
            <v>C12：千葉県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view="pageBreakPreview" zoomScaleNormal="150" zoomScaleSheetLayoutView="100" workbookViewId="0">
      <selection activeCell="E23" sqref="E23"/>
    </sheetView>
  </sheetViews>
  <sheetFormatPr defaultColWidth="8.125" defaultRowHeight="13.5"/>
  <cols>
    <col min="1" max="1" width="3.125" style="1" customWidth="1"/>
    <col min="2" max="2" width="9.625" style="1" customWidth="1"/>
    <col min="3" max="3" width="5.625" style="1" customWidth="1"/>
    <col min="4" max="4" width="8.625" style="1" customWidth="1"/>
    <col min="5" max="5" width="5.625" style="1" customWidth="1"/>
    <col min="6" max="6" width="8.625" style="1" customWidth="1"/>
    <col min="7" max="7" width="5.625" style="1" customWidth="1"/>
    <col min="8" max="9" width="8.625" style="1" customWidth="1"/>
    <col min="10" max="11" width="5.625" style="1" customWidth="1"/>
    <col min="12" max="12" width="8.875" style="1" customWidth="1"/>
    <col min="13" max="14" width="6.75" style="2" customWidth="1"/>
    <col min="15" max="16384" width="8.125" style="2"/>
  </cols>
  <sheetData>
    <row r="1" spans="1:14" ht="17.25">
      <c r="A1" s="24" t="s">
        <v>73</v>
      </c>
      <c r="B1" s="24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5"/>
      <c r="N2" s="62" t="s">
        <v>0</v>
      </c>
    </row>
    <row r="3" spans="1:14" s="3" customFormat="1" ht="13.5" customHeight="1">
      <c r="A3" s="81"/>
      <c r="B3" s="82"/>
      <c r="C3" s="85" t="s">
        <v>1</v>
      </c>
      <c r="D3" s="86"/>
      <c r="E3" s="87" t="s">
        <v>2</v>
      </c>
      <c r="F3" s="88"/>
      <c r="G3" s="75" t="s">
        <v>3</v>
      </c>
      <c r="H3" s="76"/>
      <c r="I3" s="77"/>
      <c r="J3" s="75" t="s">
        <v>4</v>
      </c>
      <c r="K3" s="76"/>
      <c r="L3" s="77"/>
      <c r="M3" s="73" t="s">
        <v>70</v>
      </c>
      <c r="N3" s="74"/>
    </row>
    <row r="4" spans="1:14" s="3" customFormat="1" ht="23.25" thickBot="1">
      <c r="A4" s="83"/>
      <c r="B4" s="84"/>
      <c r="C4" s="26"/>
      <c r="D4" s="27" t="s">
        <v>5</v>
      </c>
      <c r="E4" s="28"/>
      <c r="F4" s="27" t="s">
        <v>5</v>
      </c>
      <c r="G4" s="28"/>
      <c r="H4" s="29" t="s">
        <v>6</v>
      </c>
      <c r="I4" s="27" t="s">
        <v>7</v>
      </c>
      <c r="J4" s="28"/>
      <c r="K4" s="29" t="s">
        <v>6</v>
      </c>
      <c r="L4" s="27" t="s">
        <v>7</v>
      </c>
      <c r="M4" s="29" t="s">
        <v>71</v>
      </c>
      <c r="N4" s="61"/>
    </row>
    <row r="5" spans="1:14" ht="14.25" thickTop="1">
      <c r="A5" s="30">
        <v>1</v>
      </c>
      <c r="B5" s="31" t="s">
        <v>8</v>
      </c>
      <c r="C5" s="9" t="s">
        <v>69</v>
      </c>
      <c r="D5" s="10">
        <v>11.25</v>
      </c>
      <c r="E5" s="11" t="s">
        <v>69</v>
      </c>
      <c r="F5" s="12">
        <v>16.25</v>
      </c>
      <c r="G5" s="13">
        <v>11.2</v>
      </c>
      <c r="H5" s="32">
        <v>11.8</v>
      </c>
      <c r="I5" s="14">
        <f>G5-H5</f>
        <v>-0.60000000000000142</v>
      </c>
      <c r="J5" s="13">
        <v>116</v>
      </c>
      <c r="K5" s="32">
        <v>128.80000000000001</v>
      </c>
      <c r="L5" s="14">
        <f t="shared" ref="L5:L6" si="0">IFERROR(J5-K5,"-")</f>
        <v>-12.800000000000011</v>
      </c>
      <c r="M5" s="11">
        <v>6</v>
      </c>
      <c r="N5" s="63" t="s">
        <v>72</v>
      </c>
    </row>
    <row r="6" spans="1:14">
      <c r="A6" s="30">
        <v>2</v>
      </c>
      <c r="B6" s="33" t="s">
        <v>9</v>
      </c>
      <c r="C6" s="9" t="s">
        <v>66</v>
      </c>
      <c r="D6" s="34">
        <v>12.76</v>
      </c>
      <c r="E6" s="35" t="s">
        <v>66</v>
      </c>
      <c r="F6" s="36">
        <v>17.760000000000002</v>
      </c>
      <c r="G6" s="15">
        <v>12</v>
      </c>
      <c r="H6" s="32">
        <v>12.2</v>
      </c>
      <c r="I6" s="37">
        <f>G6-H6</f>
        <v>-0.19999999999999929</v>
      </c>
      <c r="J6" s="38">
        <v>92.8</v>
      </c>
      <c r="K6" s="39">
        <v>115.3</v>
      </c>
      <c r="L6" s="37">
        <f t="shared" si="0"/>
        <v>-22.5</v>
      </c>
      <c r="M6" s="68">
        <v>3</v>
      </c>
      <c r="N6" s="64" t="s">
        <v>66</v>
      </c>
    </row>
    <row r="7" spans="1:14">
      <c r="A7" s="30">
        <v>3</v>
      </c>
      <c r="B7" s="33" t="s">
        <v>10</v>
      </c>
      <c r="C7" s="9" t="s">
        <v>66</v>
      </c>
      <c r="D7" s="34">
        <v>11.25</v>
      </c>
      <c r="E7" s="35" t="s">
        <v>66</v>
      </c>
      <c r="F7" s="36">
        <v>16.25</v>
      </c>
      <c r="G7" s="15">
        <v>1.6</v>
      </c>
      <c r="H7" s="32">
        <v>1.7</v>
      </c>
      <c r="I7" s="37">
        <f t="shared" ref="I7:I61" si="1">G7-H7</f>
        <v>-9.9999999999999867E-2</v>
      </c>
      <c r="J7" s="40" t="s">
        <v>66</v>
      </c>
      <c r="K7" s="41" t="s">
        <v>66</v>
      </c>
      <c r="L7" s="42" t="str">
        <f>IFERROR(J7-K7,"-")</f>
        <v>-</v>
      </c>
      <c r="M7" s="68">
        <v>1</v>
      </c>
      <c r="N7" s="64" t="s">
        <v>66</v>
      </c>
    </row>
    <row r="8" spans="1:14">
      <c r="A8" s="30">
        <v>4</v>
      </c>
      <c r="B8" s="33" t="s">
        <v>11</v>
      </c>
      <c r="C8" s="9" t="s">
        <v>66</v>
      </c>
      <c r="D8" s="34">
        <v>11.25</v>
      </c>
      <c r="E8" s="35" t="s">
        <v>66</v>
      </c>
      <c r="F8" s="36">
        <v>16.25</v>
      </c>
      <c r="G8" s="15">
        <v>2.9</v>
      </c>
      <c r="H8" s="32">
        <v>1.9</v>
      </c>
      <c r="I8" s="37">
        <f t="shared" si="1"/>
        <v>1</v>
      </c>
      <c r="J8" s="38">
        <v>15.5</v>
      </c>
      <c r="K8" s="43">
        <v>24.3</v>
      </c>
      <c r="L8" s="44">
        <f t="shared" ref="L8:L58" si="2">IFERROR(J8-K8,"-")</f>
        <v>-8.8000000000000007</v>
      </c>
      <c r="M8" s="68">
        <v>4</v>
      </c>
      <c r="N8" s="64" t="s">
        <v>66</v>
      </c>
    </row>
    <row r="9" spans="1:14">
      <c r="A9" s="30">
        <v>5</v>
      </c>
      <c r="B9" s="33" t="s">
        <v>12</v>
      </c>
      <c r="C9" s="9" t="s">
        <v>66</v>
      </c>
      <c r="D9" s="34">
        <v>13.07</v>
      </c>
      <c r="E9" s="35" t="s">
        <v>66</v>
      </c>
      <c r="F9" s="36">
        <v>18.07</v>
      </c>
      <c r="G9" s="15">
        <v>5.5</v>
      </c>
      <c r="H9" s="32">
        <v>5.7</v>
      </c>
      <c r="I9" s="37">
        <f t="shared" si="1"/>
        <v>-0.20000000000000018</v>
      </c>
      <c r="J9" s="38">
        <v>26.7</v>
      </c>
      <c r="K9" s="39">
        <v>29.9</v>
      </c>
      <c r="L9" s="37">
        <f t="shared" si="2"/>
        <v>-3.1999999999999993</v>
      </c>
      <c r="M9" s="68">
        <v>1</v>
      </c>
      <c r="N9" s="64" t="s">
        <v>66</v>
      </c>
    </row>
    <row r="10" spans="1:14">
      <c r="A10" s="30">
        <v>6</v>
      </c>
      <c r="B10" s="33" t="s">
        <v>13</v>
      </c>
      <c r="C10" s="9" t="s">
        <v>66</v>
      </c>
      <c r="D10" s="34">
        <v>11.88</v>
      </c>
      <c r="E10" s="35" t="s">
        <v>66</v>
      </c>
      <c r="F10" s="36">
        <v>16.88</v>
      </c>
      <c r="G10" s="15">
        <v>3.8</v>
      </c>
      <c r="H10" s="32">
        <v>3.5</v>
      </c>
      <c r="I10" s="37">
        <f t="shared" si="1"/>
        <v>0.29999999999999982</v>
      </c>
      <c r="J10" s="38">
        <v>0.3</v>
      </c>
      <c r="K10" s="39">
        <v>11.5</v>
      </c>
      <c r="L10" s="37">
        <f t="shared" si="2"/>
        <v>-11.2</v>
      </c>
      <c r="M10" s="68">
        <v>2</v>
      </c>
      <c r="N10" s="64" t="s">
        <v>66</v>
      </c>
    </row>
    <row r="11" spans="1:14">
      <c r="A11" s="30">
        <v>7</v>
      </c>
      <c r="B11" s="33" t="s">
        <v>14</v>
      </c>
      <c r="C11" s="9" t="s">
        <v>66</v>
      </c>
      <c r="D11" s="34">
        <v>11.25</v>
      </c>
      <c r="E11" s="35" t="s">
        <v>66</v>
      </c>
      <c r="F11" s="36">
        <v>16.25</v>
      </c>
      <c r="G11" s="15">
        <v>1.4</v>
      </c>
      <c r="H11" s="32">
        <v>1</v>
      </c>
      <c r="I11" s="37">
        <f t="shared" si="1"/>
        <v>0.39999999999999991</v>
      </c>
      <c r="J11" s="38">
        <v>3.3</v>
      </c>
      <c r="K11" s="43">
        <v>2.4</v>
      </c>
      <c r="L11" s="44">
        <f t="shared" si="2"/>
        <v>0.89999999999999991</v>
      </c>
      <c r="M11" s="68">
        <v>5</v>
      </c>
      <c r="N11" s="64" t="s">
        <v>66</v>
      </c>
    </row>
    <row r="12" spans="1:14">
      <c r="A12" s="30">
        <v>8</v>
      </c>
      <c r="B12" s="33" t="s">
        <v>15</v>
      </c>
      <c r="C12" s="9" t="s">
        <v>66</v>
      </c>
      <c r="D12" s="34">
        <v>11.68</v>
      </c>
      <c r="E12" s="35" t="s">
        <v>66</v>
      </c>
      <c r="F12" s="36">
        <v>16.68</v>
      </c>
      <c r="G12" s="15">
        <v>4.8</v>
      </c>
      <c r="H12" s="32">
        <v>4.5999999999999996</v>
      </c>
      <c r="I12" s="37">
        <f t="shared" si="1"/>
        <v>0.20000000000000018</v>
      </c>
      <c r="J12" s="38">
        <v>13.4</v>
      </c>
      <c r="K12" s="39">
        <v>20</v>
      </c>
      <c r="L12" s="37">
        <f t="shared" si="2"/>
        <v>-6.6</v>
      </c>
      <c r="M12" s="68">
        <v>2</v>
      </c>
      <c r="N12" s="64" t="s">
        <v>66</v>
      </c>
    </row>
    <row r="13" spans="1:14">
      <c r="A13" s="30">
        <v>9</v>
      </c>
      <c r="B13" s="33" t="s">
        <v>16</v>
      </c>
      <c r="C13" s="9" t="s">
        <v>66</v>
      </c>
      <c r="D13" s="34">
        <v>12.51</v>
      </c>
      <c r="E13" s="35" t="s">
        <v>66</v>
      </c>
      <c r="F13" s="36">
        <v>17.510000000000002</v>
      </c>
      <c r="G13" s="15">
        <v>10.6</v>
      </c>
      <c r="H13" s="32">
        <v>10.199999999999999</v>
      </c>
      <c r="I13" s="37">
        <f t="shared" si="1"/>
        <v>0.40000000000000036</v>
      </c>
      <c r="J13" s="38">
        <v>84.3</v>
      </c>
      <c r="K13" s="39">
        <v>107.4</v>
      </c>
      <c r="L13" s="37">
        <f t="shared" si="2"/>
        <v>-23.100000000000009</v>
      </c>
      <c r="M13" s="68">
        <v>2</v>
      </c>
      <c r="N13" s="64" t="s">
        <v>66</v>
      </c>
    </row>
    <row r="14" spans="1:14">
      <c r="A14" s="30">
        <v>10</v>
      </c>
      <c r="B14" s="33" t="s">
        <v>17</v>
      </c>
      <c r="C14" s="9" t="s">
        <v>66</v>
      </c>
      <c r="D14" s="34">
        <v>11.55</v>
      </c>
      <c r="E14" s="35" t="s">
        <v>66</v>
      </c>
      <c r="F14" s="36">
        <v>16.55</v>
      </c>
      <c r="G14" s="15">
        <v>8.6</v>
      </c>
      <c r="H14" s="32">
        <v>7.9</v>
      </c>
      <c r="I14" s="37">
        <f t="shared" si="1"/>
        <v>0.69999999999999929</v>
      </c>
      <c r="J14" s="38">
        <v>99.4</v>
      </c>
      <c r="K14" s="39">
        <v>86.7</v>
      </c>
      <c r="L14" s="37">
        <f t="shared" si="2"/>
        <v>12.700000000000003</v>
      </c>
      <c r="M14" s="68">
        <v>5</v>
      </c>
      <c r="N14" s="64" t="s">
        <v>66</v>
      </c>
    </row>
    <row r="15" spans="1:14">
      <c r="A15" s="30">
        <v>11</v>
      </c>
      <c r="B15" s="33" t="s">
        <v>18</v>
      </c>
      <c r="C15" s="9" t="s">
        <v>66</v>
      </c>
      <c r="D15" s="34">
        <v>11.7</v>
      </c>
      <c r="E15" s="35" t="s">
        <v>66</v>
      </c>
      <c r="F15" s="36">
        <v>16.7</v>
      </c>
      <c r="G15" s="15">
        <v>1.4</v>
      </c>
      <c r="H15" s="32">
        <v>1.4</v>
      </c>
      <c r="I15" s="37">
        <f t="shared" si="1"/>
        <v>0</v>
      </c>
      <c r="J15" s="40" t="s">
        <v>66</v>
      </c>
      <c r="K15" s="41" t="s">
        <v>66</v>
      </c>
      <c r="L15" s="42" t="str">
        <f t="shared" si="2"/>
        <v>-</v>
      </c>
      <c r="M15" s="68">
        <v>3</v>
      </c>
      <c r="N15" s="64" t="s">
        <v>66</v>
      </c>
    </row>
    <row r="16" spans="1:14">
      <c r="A16" s="30">
        <v>12</v>
      </c>
      <c r="B16" s="33" t="s">
        <v>19</v>
      </c>
      <c r="C16" s="9" t="s">
        <v>66</v>
      </c>
      <c r="D16" s="34">
        <v>12.89</v>
      </c>
      <c r="E16" s="35" t="s">
        <v>66</v>
      </c>
      <c r="F16" s="36">
        <v>17.89</v>
      </c>
      <c r="G16" s="15">
        <v>3.1</v>
      </c>
      <c r="H16" s="32">
        <v>2.8</v>
      </c>
      <c r="I16" s="37">
        <f t="shared" si="1"/>
        <v>0.30000000000000027</v>
      </c>
      <c r="J16" s="38">
        <v>32.700000000000003</v>
      </c>
      <c r="K16" s="39">
        <v>63.3</v>
      </c>
      <c r="L16" s="37">
        <f t="shared" si="2"/>
        <v>-30.599999999999994</v>
      </c>
      <c r="M16" s="68">
        <v>2</v>
      </c>
      <c r="N16" s="64" t="s">
        <v>66</v>
      </c>
    </row>
    <row r="17" spans="1:14">
      <c r="A17" s="30">
        <v>13</v>
      </c>
      <c r="B17" s="33" t="s">
        <v>20</v>
      </c>
      <c r="C17" s="9" t="s">
        <v>66</v>
      </c>
      <c r="D17" s="34">
        <v>12.56</v>
      </c>
      <c r="E17" s="35" t="s">
        <v>66</v>
      </c>
      <c r="F17" s="36">
        <v>17.559999999999999</v>
      </c>
      <c r="G17" s="15">
        <v>8.9</v>
      </c>
      <c r="H17" s="32">
        <v>8.1</v>
      </c>
      <c r="I17" s="37">
        <f t="shared" si="1"/>
        <v>0.80000000000000071</v>
      </c>
      <c r="J17" s="40" t="s">
        <v>66</v>
      </c>
      <c r="K17" s="41" t="s">
        <v>66</v>
      </c>
      <c r="L17" s="42" t="str">
        <f t="shared" si="2"/>
        <v>-</v>
      </c>
      <c r="M17" s="68">
        <v>3</v>
      </c>
      <c r="N17" s="64" t="s">
        <v>66</v>
      </c>
    </row>
    <row r="18" spans="1:14">
      <c r="A18" s="30">
        <v>14</v>
      </c>
      <c r="B18" s="33" t="s">
        <v>21</v>
      </c>
      <c r="C18" s="9" t="s">
        <v>66</v>
      </c>
      <c r="D18" s="34">
        <v>11.58</v>
      </c>
      <c r="E18" s="35" t="s">
        <v>66</v>
      </c>
      <c r="F18" s="36">
        <v>16.579999999999998</v>
      </c>
      <c r="G18" s="15">
        <v>7.7</v>
      </c>
      <c r="H18" s="32">
        <v>8</v>
      </c>
      <c r="I18" s="37">
        <f t="shared" si="1"/>
        <v>-0.29999999999999982</v>
      </c>
      <c r="J18" s="38">
        <v>26.9</v>
      </c>
      <c r="K18" s="39">
        <v>35.299999999999997</v>
      </c>
      <c r="L18" s="37">
        <f t="shared" si="2"/>
        <v>-8.3999999999999986</v>
      </c>
      <c r="M18" s="68">
        <v>3</v>
      </c>
      <c r="N18" s="64" t="s">
        <v>66</v>
      </c>
    </row>
    <row r="19" spans="1:14">
      <c r="A19" s="30">
        <v>15</v>
      </c>
      <c r="B19" s="33" t="s">
        <v>22</v>
      </c>
      <c r="C19" s="9" t="s">
        <v>66</v>
      </c>
      <c r="D19" s="34">
        <v>11.25</v>
      </c>
      <c r="E19" s="35" t="s">
        <v>66</v>
      </c>
      <c r="F19" s="36">
        <v>16.25</v>
      </c>
      <c r="G19" s="15">
        <v>2.2999999999999998</v>
      </c>
      <c r="H19" s="32">
        <v>2.5</v>
      </c>
      <c r="I19" s="37">
        <f t="shared" si="1"/>
        <v>-0.20000000000000018</v>
      </c>
      <c r="J19" s="40" t="s">
        <v>66</v>
      </c>
      <c r="K19" s="41" t="s">
        <v>66</v>
      </c>
      <c r="L19" s="42" t="str">
        <f t="shared" si="2"/>
        <v>-</v>
      </c>
      <c r="M19" s="68">
        <v>4</v>
      </c>
      <c r="N19" s="64" t="s">
        <v>66</v>
      </c>
    </row>
    <row r="20" spans="1:14">
      <c r="A20" s="30">
        <v>16</v>
      </c>
      <c r="B20" s="33" t="s">
        <v>23</v>
      </c>
      <c r="C20" s="9" t="s">
        <v>66</v>
      </c>
      <c r="D20" s="34">
        <v>14.61</v>
      </c>
      <c r="E20" s="35" t="s">
        <v>66</v>
      </c>
      <c r="F20" s="36">
        <v>19.61</v>
      </c>
      <c r="G20" s="15">
        <v>7</v>
      </c>
      <c r="H20" s="32">
        <v>7.3</v>
      </c>
      <c r="I20" s="37">
        <f t="shared" si="1"/>
        <v>-0.29999999999999982</v>
      </c>
      <c r="J20" s="38">
        <v>39</v>
      </c>
      <c r="K20" s="39">
        <v>69.5</v>
      </c>
      <c r="L20" s="37">
        <f t="shared" si="2"/>
        <v>-30.5</v>
      </c>
      <c r="M20" s="68">
        <v>1</v>
      </c>
      <c r="N20" s="64" t="s">
        <v>66</v>
      </c>
    </row>
    <row r="21" spans="1:14">
      <c r="A21" s="30">
        <v>17</v>
      </c>
      <c r="B21" s="33" t="s">
        <v>24</v>
      </c>
      <c r="C21" s="9" t="s">
        <v>66</v>
      </c>
      <c r="D21" s="34">
        <v>11.25</v>
      </c>
      <c r="E21" s="35" t="s">
        <v>66</v>
      </c>
      <c r="F21" s="36">
        <v>16.25</v>
      </c>
      <c r="G21" s="15">
        <v>5.3</v>
      </c>
      <c r="H21" s="32">
        <v>5.8</v>
      </c>
      <c r="I21" s="37">
        <f t="shared" si="1"/>
        <v>-0.5</v>
      </c>
      <c r="J21" s="38">
        <v>11.9</v>
      </c>
      <c r="K21" s="39">
        <v>25</v>
      </c>
      <c r="L21" s="37">
        <f t="shared" si="2"/>
        <v>-13.1</v>
      </c>
      <c r="M21" s="68">
        <v>3</v>
      </c>
      <c r="N21" s="64" t="s">
        <v>66</v>
      </c>
    </row>
    <row r="22" spans="1:14">
      <c r="A22" s="30">
        <v>18</v>
      </c>
      <c r="B22" s="33" t="s">
        <v>25</v>
      </c>
      <c r="C22" s="9" t="s">
        <v>66</v>
      </c>
      <c r="D22" s="34">
        <v>11.54</v>
      </c>
      <c r="E22" s="35" t="s">
        <v>66</v>
      </c>
      <c r="F22" s="36">
        <v>16.54</v>
      </c>
      <c r="G22" s="15">
        <v>1.1000000000000001</v>
      </c>
      <c r="H22" s="32">
        <v>1</v>
      </c>
      <c r="I22" s="37">
        <f t="shared" si="1"/>
        <v>0.10000000000000009</v>
      </c>
      <c r="J22" s="38">
        <v>45.1</v>
      </c>
      <c r="K22" s="39">
        <v>30.4</v>
      </c>
      <c r="L22" s="37">
        <f t="shared" si="2"/>
        <v>14.700000000000003</v>
      </c>
      <c r="M22" s="68">
        <v>3</v>
      </c>
      <c r="N22" s="64" t="s">
        <v>66</v>
      </c>
    </row>
    <row r="23" spans="1:14">
      <c r="A23" s="30">
        <v>19</v>
      </c>
      <c r="B23" s="33" t="s">
        <v>26</v>
      </c>
      <c r="C23" s="9" t="s">
        <v>66</v>
      </c>
      <c r="D23" s="34">
        <v>11.54</v>
      </c>
      <c r="E23" s="35" t="s">
        <v>66</v>
      </c>
      <c r="F23" s="36">
        <v>16.54</v>
      </c>
      <c r="G23" s="15">
        <v>5.9</v>
      </c>
      <c r="H23" s="32">
        <v>6.2</v>
      </c>
      <c r="I23" s="37">
        <f t="shared" si="1"/>
        <v>-0.29999999999999982</v>
      </c>
      <c r="J23" s="38">
        <v>5.5</v>
      </c>
      <c r="K23" s="39">
        <v>15.3</v>
      </c>
      <c r="L23" s="37">
        <f t="shared" si="2"/>
        <v>-9.8000000000000007</v>
      </c>
      <c r="M23" s="68">
        <v>2</v>
      </c>
      <c r="N23" s="64" t="s">
        <v>66</v>
      </c>
    </row>
    <row r="24" spans="1:14">
      <c r="A24" s="30">
        <v>20</v>
      </c>
      <c r="B24" s="33" t="s">
        <v>27</v>
      </c>
      <c r="C24" s="9" t="s">
        <v>66</v>
      </c>
      <c r="D24" s="34">
        <v>12.03</v>
      </c>
      <c r="E24" s="35" t="s">
        <v>66</v>
      </c>
      <c r="F24" s="36">
        <v>17.03</v>
      </c>
      <c r="G24" s="15">
        <v>1.6</v>
      </c>
      <c r="H24" s="32">
        <v>1.3</v>
      </c>
      <c r="I24" s="37">
        <f t="shared" si="1"/>
        <v>0.30000000000000004</v>
      </c>
      <c r="J24" s="40" t="s">
        <v>66</v>
      </c>
      <c r="K24" s="41" t="s">
        <v>66</v>
      </c>
      <c r="L24" s="42" t="str">
        <f t="shared" si="2"/>
        <v>-</v>
      </c>
      <c r="M24" s="68">
        <v>2</v>
      </c>
      <c r="N24" s="64" t="s">
        <v>66</v>
      </c>
    </row>
    <row r="25" spans="1:14">
      <c r="A25" s="30">
        <v>21</v>
      </c>
      <c r="B25" s="33" t="s">
        <v>28</v>
      </c>
      <c r="C25" s="9" t="s">
        <v>66</v>
      </c>
      <c r="D25" s="34">
        <v>13.31</v>
      </c>
      <c r="E25" s="35" t="s">
        <v>66</v>
      </c>
      <c r="F25" s="36">
        <v>18.309999999999999</v>
      </c>
      <c r="G25" s="15">
        <v>9.4</v>
      </c>
      <c r="H25" s="32">
        <v>10.3</v>
      </c>
      <c r="I25" s="37">
        <f t="shared" si="1"/>
        <v>-0.90000000000000036</v>
      </c>
      <c r="J25" s="38">
        <v>86.6</v>
      </c>
      <c r="K25" s="39">
        <v>98.5</v>
      </c>
      <c r="L25" s="37">
        <f t="shared" si="2"/>
        <v>-11.900000000000006</v>
      </c>
      <c r="M25" s="68">
        <v>2</v>
      </c>
      <c r="N25" s="64" t="s">
        <v>66</v>
      </c>
    </row>
    <row r="26" spans="1:14">
      <c r="A26" s="30">
        <v>22</v>
      </c>
      <c r="B26" s="33" t="s">
        <v>29</v>
      </c>
      <c r="C26" s="9" t="s">
        <v>66</v>
      </c>
      <c r="D26" s="34">
        <v>12.36</v>
      </c>
      <c r="E26" s="35" t="s">
        <v>66</v>
      </c>
      <c r="F26" s="36">
        <v>17.36</v>
      </c>
      <c r="G26" s="15">
        <v>4.7</v>
      </c>
      <c r="H26" s="32">
        <v>4.3</v>
      </c>
      <c r="I26" s="37">
        <f t="shared" si="1"/>
        <v>0.40000000000000036</v>
      </c>
      <c r="J26" s="38">
        <v>36.799999999999997</v>
      </c>
      <c r="K26" s="39">
        <v>32.1</v>
      </c>
      <c r="L26" s="37">
        <f t="shared" si="2"/>
        <v>4.6999999999999957</v>
      </c>
      <c r="M26" s="68">
        <v>1</v>
      </c>
      <c r="N26" s="64" t="s">
        <v>66</v>
      </c>
    </row>
    <row r="27" spans="1:14">
      <c r="A27" s="30">
        <v>23</v>
      </c>
      <c r="B27" s="33" t="s">
        <v>30</v>
      </c>
      <c r="C27" s="9" t="s">
        <v>66</v>
      </c>
      <c r="D27" s="34">
        <v>12.51</v>
      </c>
      <c r="E27" s="35" t="s">
        <v>66</v>
      </c>
      <c r="F27" s="36">
        <v>17.510000000000002</v>
      </c>
      <c r="G27" s="15">
        <v>3.3</v>
      </c>
      <c r="H27" s="32">
        <v>3.5</v>
      </c>
      <c r="I27" s="37">
        <f t="shared" si="1"/>
        <v>-0.20000000000000018</v>
      </c>
      <c r="J27" s="38">
        <v>27.7</v>
      </c>
      <c r="K27" s="39">
        <v>25.8</v>
      </c>
      <c r="L27" s="37">
        <f t="shared" si="2"/>
        <v>1.8999999999999986</v>
      </c>
      <c r="M27" s="68">
        <v>1</v>
      </c>
      <c r="N27" s="64" t="s">
        <v>66</v>
      </c>
    </row>
    <row r="28" spans="1:14">
      <c r="A28" s="30">
        <v>24</v>
      </c>
      <c r="B28" s="33" t="s">
        <v>31</v>
      </c>
      <c r="C28" s="9" t="s">
        <v>66</v>
      </c>
      <c r="D28" s="34">
        <v>13.03</v>
      </c>
      <c r="E28" s="35" t="s">
        <v>66</v>
      </c>
      <c r="F28" s="36">
        <v>18.03</v>
      </c>
      <c r="G28" s="15">
        <v>8.1999999999999993</v>
      </c>
      <c r="H28" s="32">
        <v>8.4</v>
      </c>
      <c r="I28" s="37">
        <f t="shared" si="1"/>
        <v>-0.20000000000000107</v>
      </c>
      <c r="J28" s="38">
        <v>46.2</v>
      </c>
      <c r="K28" s="39">
        <v>54.3</v>
      </c>
      <c r="L28" s="37">
        <f t="shared" si="2"/>
        <v>-8.0999999999999943</v>
      </c>
      <c r="M28" s="68">
        <v>0</v>
      </c>
      <c r="N28" s="64" t="s">
        <v>66</v>
      </c>
    </row>
    <row r="29" spans="1:14">
      <c r="A29" s="30">
        <v>25</v>
      </c>
      <c r="B29" s="33" t="s">
        <v>32</v>
      </c>
      <c r="C29" s="9" t="s">
        <v>66</v>
      </c>
      <c r="D29" s="34">
        <v>11.36</v>
      </c>
      <c r="E29" s="35" t="s">
        <v>66</v>
      </c>
      <c r="F29" s="36">
        <v>16.36</v>
      </c>
      <c r="G29" s="15">
        <v>8.1999999999999993</v>
      </c>
      <c r="H29" s="32">
        <v>7.8</v>
      </c>
      <c r="I29" s="37">
        <f t="shared" si="1"/>
        <v>0.39999999999999947</v>
      </c>
      <c r="J29" s="38">
        <v>37.1</v>
      </c>
      <c r="K29" s="43">
        <v>38.5</v>
      </c>
      <c r="L29" s="37">
        <f t="shared" si="2"/>
        <v>-1.3999999999999986</v>
      </c>
      <c r="M29" s="68">
        <v>1</v>
      </c>
      <c r="N29" s="64" t="s">
        <v>66</v>
      </c>
    </row>
    <row r="30" spans="1:14">
      <c r="A30" s="30">
        <v>26</v>
      </c>
      <c r="B30" s="33" t="s">
        <v>33</v>
      </c>
      <c r="C30" s="9" t="s">
        <v>66</v>
      </c>
      <c r="D30" s="34">
        <v>12.58</v>
      </c>
      <c r="E30" s="35" t="s">
        <v>66</v>
      </c>
      <c r="F30" s="36">
        <v>17.579999999999998</v>
      </c>
      <c r="G30" s="15">
        <v>1.8</v>
      </c>
      <c r="H30" s="32">
        <v>2.4</v>
      </c>
      <c r="I30" s="37">
        <f t="shared" si="1"/>
        <v>-0.59999999999999987</v>
      </c>
      <c r="J30" s="40" t="s">
        <v>66</v>
      </c>
      <c r="K30" s="41" t="s">
        <v>66</v>
      </c>
      <c r="L30" s="42" t="str">
        <f t="shared" si="2"/>
        <v>-</v>
      </c>
      <c r="M30" s="68">
        <v>2</v>
      </c>
      <c r="N30" s="64" t="s">
        <v>66</v>
      </c>
    </row>
    <row r="31" spans="1:14">
      <c r="A31" s="30">
        <v>27</v>
      </c>
      <c r="B31" s="33" t="s">
        <v>34</v>
      </c>
      <c r="C31" s="9" t="s">
        <v>66</v>
      </c>
      <c r="D31" s="34">
        <v>12.77</v>
      </c>
      <c r="E31" s="35" t="s">
        <v>66</v>
      </c>
      <c r="F31" s="36">
        <v>17.77</v>
      </c>
      <c r="G31" s="15">
        <v>2.5</v>
      </c>
      <c r="H31" s="32">
        <v>1.7</v>
      </c>
      <c r="I31" s="37">
        <f t="shared" si="1"/>
        <v>0.8</v>
      </c>
      <c r="J31" s="38">
        <v>6.6</v>
      </c>
      <c r="K31" s="39">
        <v>7.3</v>
      </c>
      <c r="L31" s="37">
        <f t="shared" si="2"/>
        <v>-0.70000000000000018</v>
      </c>
      <c r="M31" s="68">
        <v>1</v>
      </c>
      <c r="N31" s="64" t="s">
        <v>66</v>
      </c>
    </row>
    <row r="32" spans="1:14">
      <c r="A32" s="30">
        <v>28</v>
      </c>
      <c r="B32" s="33" t="s">
        <v>35</v>
      </c>
      <c r="C32" s="9" t="s">
        <v>66</v>
      </c>
      <c r="D32" s="34">
        <v>12.83</v>
      </c>
      <c r="E32" s="35" t="s">
        <v>66</v>
      </c>
      <c r="F32" s="36">
        <v>17.829999999999998</v>
      </c>
      <c r="G32" s="15">
        <v>6.5</v>
      </c>
      <c r="H32" s="32">
        <v>6.3</v>
      </c>
      <c r="I32" s="37">
        <f t="shared" si="1"/>
        <v>0.20000000000000018</v>
      </c>
      <c r="J32" s="38">
        <v>30.4</v>
      </c>
      <c r="K32" s="39">
        <v>29.3</v>
      </c>
      <c r="L32" s="37">
        <f t="shared" si="2"/>
        <v>1.0999999999999979</v>
      </c>
      <c r="M32" s="68">
        <v>2</v>
      </c>
      <c r="N32" s="64" t="s">
        <v>66</v>
      </c>
    </row>
    <row r="33" spans="1:14">
      <c r="A33" s="30">
        <v>29</v>
      </c>
      <c r="B33" s="33" t="s">
        <v>36</v>
      </c>
      <c r="C33" s="9" t="s">
        <v>66</v>
      </c>
      <c r="D33" s="34">
        <v>12.25</v>
      </c>
      <c r="E33" s="35" t="s">
        <v>66</v>
      </c>
      <c r="F33" s="36">
        <v>17.25</v>
      </c>
      <c r="G33" s="15">
        <v>0.2</v>
      </c>
      <c r="H33" s="32">
        <v>0.5</v>
      </c>
      <c r="I33" s="37">
        <f t="shared" si="1"/>
        <v>-0.3</v>
      </c>
      <c r="J33" s="38">
        <v>2.2000000000000002</v>
      </c>
      <c r="K33" s="41" t="s">
        <v>66</v>
      </c>
      <c r="L33" s="44">
        <v>2.2000000000000002</v>
      </c>
      <c r="M33" s="68">
        <v>2</v>
      </c>
      <c r="N33" s="64" t="s">
        <v>66</v>
      </c>
    </row>
    <row r="34" spans="1:14">
      <c r="A34" s="30">
        <v>30</v>
      </c>
      <c r="B34" s="33" t="s">
        <v>37</v>
      </c>
      <c r="C34" s="9" t="s">
        <v>66</v>
      </c>
      <c r="D34" s="34">
        <v>12.94</v>
      </c>
      <c r="E34" s="35" t="s">
        <v>66</v>
      </c>
      <c r="F34" s="36">
        <v>17.940000000000001</v>
      </c>
      <c r="G34" s="15">
        <v>4.4000000000000004</v>
      </c>
      <c r="H34" s="32">
        <v>3.5</v>
      </c>
      <c r="I34" s="37">
        <f t="shared" si="1"/>
        <v>0.90000000000000036</v>
      </c>
      <c r="J34" s="38">
        <v>32.700000000000003</v>
      </c>
      <c r="K34" s="43">
        <v>57.2</v>
      </c>
      <c r="L34" s="37">
        <f t="shared" si="2"/>
        <v>-24.5</v>
      </c>
      <c r="M34" s="68">
        <v>2</v>
      </c>
      <c r="N34" s="64" t="s">
        <v>66</v>
      </c>
    </row>
    <row r="35" spans="1:14">
      <c r="A35" s="30">
        <v>31</v>
      </c>
      <c r="B35" s="33" t="s">
        <v>38</v>
      </c>
      <c r="C35" s="9" t="s">
        <v>66</v>
      </c>
      <c r="D35" s="34">
        <v>13.28</v>
      </c>
      <c r="E35" s="35" t="s">
        <v>66</v>
      </c>
      <c r="F35" s="36">
        <v>18.28</v>
      </c>
      <c r="G35" s="15">
        <v>7.4</v>
      </c>
      <c r="H35" s="32">
        <v>7.7</v>
      </c>
      <c r="I35" s="37">
        <f t="shared" si="1"/>
        <v>-0.29999999999999982</v>
      </c>
      <c r="J35" s="38">
        <v>5</v>
      </c>
      <c r="K35" s="39">
        <v>24.5</v>
      </c>
      <c r="L35" s="37">
        <f t="shared" si="2"/>
        <v>-19.5</v>
      </c>
      <c r="M35" s="68">
        <v>2</v>
      </c>
      <c r="N35" s="64" t="s">
        <v>66</v>
      </c>
    </row>
    <row r="36" spans="1:14">
      <c r="A36" s="30">
        <v>32</v>
      </c>
      <c r="B36" s="33" t="s">
        <v>39</v>
      </c>
      <c r="C36" s="9" t="s">
        <v>66</v>
      </c>
      <c r="D36" s="34">
        <v>12.78</v>
      </c>
      <c r="E36" s="35" t="s">
        <v>66</v>
      </c>
      <c r="F36" s="36">
        <v>17.78</v>
      </c>
      <c r="G36" s="15">
        <v>8.8000000000000007</v>
      </c>
      <c r="H36" s="32">
        <v>8.1</v>
      </c>
      <c r="I36" s="37">
        <f t="shared" si="1"/>
        <v>0.70000000000000107</v>
      </c>
      <c r="J36" s="40" t="s">
        <v>66</v>
      </c>
      <c r="K36" s="41" t="s">
        <v>66</v>
      </c>
      <c r="L36" s="42" t="str">
        <f t="shared" si="2"/>
        <v>-</v>
      </c>
      <c r="M36" s="68">
        <v>2</v>
      </c>
      <c r="N36" s="64" t="s">
        <v>66</v>
      </c>
    </row>
    <row r="37" spans="1:14">
      <c r="A37" s="30">
        <v>33</v>
      </c>
      <c r="B37" s="33" t="s">
        <v>40</v>
      </c>
      <c r="C37" s="9" t="s">
        <v>66</v>
      </c>
      <c r="D37" s="34">
        <v>13.31</v>
      </c>
      <c r="E37" s="35" t="s">
        <v>66</v>
      </c>
      <c r="F37" s="36">
        <v>18.309999999999999</v>
      </c>
      <c r="G37" s="15">
        <v>6.4</v>
      </c>
      <c r="H37" s="32">
        <v>5.8</v>
      </c>
      <c r="I37" s="37">
        <f t="shared" si="1"/>
        <v>0.60000000000000053</v>
      </c>
      <c r="J37" s="38">
        <v>15.5</v>
      </c>
      <c r="K37" s="39">
        <v>24.4</v>
      </c>
      <c r="L37" s="37">
        <f t="shared" si="2"/>
        <v>-8.8999999999999986</v>
      </c>
      <c r="M37" s="68">
        <v>1</v>
      </c>
      <c r="N37" s="64" t="s">
        <v>66</v>
      </c>
    </row>
    <row r="38" spans="1:14">
      <c r="A38" s="30">
        <v>34</v>
      </c>
      <c r="B38" s="33" t="s">
        <v>41</v>
      </c>
      <c r="C38" s="9" t="s">
        <v>66</v>
      </c>
      <c r="D38" s="34">
        <v>12.39</v>
      </c>
      <c r="E38" s="35" t="s">
        <v>66</v>
      </c>
      <c r="F38" s="36">
        <v>17.39</v>
      </c>
      <c r="G38" s="15">
        <v>8.5</v>
      </c>
      <c r="H38" s="32">
        <v>8.4</v>
      </c>
      <c r="I38" s="37">
        <f t="shared" si="1"/>
        <v>9.9999999999999645E-2</v>
      </c>
      <c r="J38" s="38">
        <v>19.100000000000001</v>
      </c>
      <c r="K38" s="39">
        <v>37.5</v>
      </c>
      <c r="L38" s="37">
        <f t="shared" si="2"/>
        <v>-18.399999999999999</v>
      </c>
      <c r="M38" s="68">
        <v>7</v>
      </c>
      <c r="N38" s="64" t="s">
        <v>66</v>
      </c>
    </row>
    <row r="39" spans="1:14">
      <c r="A39" s="30">
        <v>35</v>
      </c>
      <c r="B39" s="33" t="s">
        <v>42</v>
      </c>
      <c r="C39" s="9" t="s">
        <v>66</v>
      </c>
      <c r="D39" s="34">
        <v>12.82</v>
      </c>
      <c r="E39" s="35" t="s">
        <v>66</v>
      </c>
      <c r="F39" s="36">
        <v>17.82</v>
      </c>
      <c r="G39" s="15">
        <v>6.6</v>
      </c>
      <c r="H39" s="32">
        <v>7.9</v>
      </c>
      <c r="I39" s="37">
        <f t="shared" si="1"/>
        <v>-1.3000000000000007</v>
      </c>
      <c r="J39" s="40" t="s">
        <v>66</v>
      </c>
      <c r="K39" s="41" t="s">
        <v>66</v>
      </c>
      <c r="L39" s="42" t="str">
        <f t="shared" si="2"/>
        <v>-</v>
      </c>
      <c r="M39" s="68">
        <v>2</v>
      </c>
      <c r="N39" s="64" t="s">
        <v>66</v>
      </c>
    </row>
    <row r="40" spans="1:14">
      <c r="A40" s="30">
        <v>36</v>
      </c>
      <c r="B40" s="33" t="s">
        <v>43</v>
      </c>
      <c r="C40" s="9" t="s">
        <v>66</v>
      </c>
      <c r="D40" s="34">
        <v>13.12</v>
      </c>
      <c r="E40" s="35" t="s">
        <v>66</v>
      </c>
      <c r="F40" s="36">
        <v>18.12</v>
      </c>
      <c r="G40" s="15">
        <v>7</v>
      </c>
      <c r="H40" s="32">
        <v>7.3</v>
      </c>
      <c r="I40" s="37">
        <f t="shared" si="1"/>
        <v>-0.29999999999999982</v>
      </c>
      <c r="J40" s="38">
        <v>22.8</v>
      </c>
      <c r="K40" s="39">
        <v>33.799999999999997</v>
      </c>
      <c r="L40" s="37">
        <f t="shared" si="2"/>
        <v>-10.999999999999996</v>
      </c>
      <c r="M40" s="68">
        <v>1</v>
      </c>
      <c r="N40" s="64" t="s">
        <v>66</v>
      </c>
    </row>
    <row r="41" spans="1:14">
      <c r="A41" s="30">
        <v>37</v>
      </c>
      <c r="B41" s="33" t="s">
        <v>44</v>
      </c>
      <c r="C41" s="9" t="s">
        <v>66</v>
      </c>
      <c r="D41" s="34">
        <v>13.23</v>
      </c>
      <c r="E41" s="35" t="s">
        <v>66</v>
      </c>
      <c r="F41" s="36">
        <v>18.23</v>
      </c>
      <c r="G41" s="15">
        <v>8.9</v>
      </c>
      <c r="H41" s="32">
        <v>8.6</v>
      </c>
      <c r="I41" s="37">
        <f t="shared" si="1"/>
        <v>0.30000000000000071</v>
      </c>
      <c r="J41" s="38">
        <v>60.4</v>
      </c>
      <c r="K41" s="39">
        <v>79</v>
      </c>
      <c r="L41" s="37">
        <f t="shared" si="2"/>
        <v>-18.600000000000001</v>
      </c>
      <c r="M41" s="68">
        <v>3</v>
      </c>
      <c r="N41" s="64" t="s">
        <v>66</v>
      </c>
    </row>
    <row r="42" spans="1:14">
      <c r="A42" s="30">
        <v>38</v>
      </c>
      <c r="B42" s="33" t="s">
        <v>45</v>
      </c>
      <c r="C42" s="9" t="s">
        <v>66</v>
      </c>
      <c r="D42" s="34">
        <v>15</v>
      </c>
      <c r="E42" s="35" t="s">
        <v>66</v>
      </c>
      <c r="F42" s="36">
        <v>20</v>
      </c>
      <c r="G42" s="15">
        <v>5.8</v>
      </c>
      <c r="H42" s="32">
        <v>5.3</v>
      </c>
      <c r="I42" s="37">
        <f t="shared" si="1"/>
        <v>0.5</v>
      </c>
      <c r="J42" s="38">
        <v>15.2</v>
      </c>
      <c r="K42" s="43">
        <v>19</v>
      </c>
      <c r="L42" s="44">
        <f t="shared" si="2"/>
        <v>-3.8000000000000007</v>
      </c>
      <c r="M42" s="68">
        <v>2</v>
      </c>
      <c r="N42" s="64" t="s">
        <v>66</v>
      </c>
    </row>
    <row r="43" spans="1:14">
      <c r="A43" s="30">
        <v>39</v>
      </c>
      <c r="B43" s="33" t="s">
        <v>46</v>
      </c>
      <c r="C43" s="9" t="s">
        <v>66</v>
      </c>
      <c r="D43" s="34">
        <v>15</v>
      </c>
      <c r="E43" s="35" t="s">
        <v>66</v>
      </c>
      <c r="F43" s="36">
        <v>20</v>
      </c>
      <c r="G43" s="15">
        <v>5</v>
      </c>
      <c r="H43" s="32">
        <v>5.8</v>
      </c>
      <c r="I43" s="37">
        <f>G43-H43</f>
        <v>-0.79999999999999982</v>
      </c>
      <c r="J43" s="40" t="s">
        <v>66</v>
      </c>
      <c r="K43" s="39">
        <v>14.9</v>
      </c>
      <c r="L43" s="44">
        <v>-14.9</v>
      </c>
      <c r="M43" s="68">
        <v>1</v>
      </c>
      <c r="N43" s="64" t="s">
        <v>66</v>
      </c>
    </row>
    <row r="44" spans="1:14">
      <c r="A44" s="30">
        <v>40</v>
      </c>
      <c r="B44" s="33" t="s">
        <v>47</v>
      </c>
      <c r="C44" s="9" t="s">
        <v>66</v>
      </c>
      <c r="D44" s="34">
        <v>15</v>
      </c>
      <c r="E44" s="35" t="s">
        <v>66</v>
      </c>
      <c r="F44" s="36">
        <v>20</v>
      </c>
      <c r="G44" s="15">
        <v>4.2</v>
      </c>
      <c r="H44" s="32">
        <v>4.7</v>
      </c>
      <c r="I44" s="37">
        <f t="shared" si="1"/>
        <v>-0.5</v>
      </c>
      <c r="J44" s="40" t="s">
        <v>66</v>
      </c>
      <c r="K44" s="41" t="s">
        <v>66</v>
      </c>
      <c r="L44" s="42" t="str">
        <f t="shared" si="2"/>
        <v>-</v>
      </c>
      <c r="M44" s="68">
        <v>1</v>
      </c>
      <c r="N44" s="64" t="s">
        <v>66</v>
      </c>
    </row>
    <row r="45" spans="1:14">
      <c r="A45" s="30">
        <v>41</v>
      </c>
      <c r="B45" s="33" t="s">
        <v>48</v>
      </c>
      <c r="C45" s="9" t="s">
        <v>66</v>
      </c>
      <c r="D45" s="34">
        <v>15</v>
      </c>
      <c r="E45" s="35" t="s">
        <v>66</v>
      </c>
      <c r="F45" s="36">
        <v>20</v>
      </c>
      <c r="G45" s="15">
        <v>5.7</v>
      </c>
      <c r="H45" s="32">
        <v>5.0999999999999996</v>
      </c>
      <c r="I45" s="37">
        <f t="shared" si="1"/>
        <v>0.60000000000000053</v>
      </c>
      <c r="J45" s="40" t="s">
        <v>66</v>
      </c>
      <c r="K45" s="41" t="s">
        <v>66</v>
      </c>
      <c r="L45" s="42" t="str">
        <f t="shared" si="2"/>
        <v>-</v>
      </c>
      <c r="M45" s="68">
        <v>3</v>
      </c>
      <c r="N45" s="64" t="s">
        <v>66</v>
      </c>
    </row>
    <row r="46" spans="1:14">
      <c r="A46" s="30">
        <v>42</v>
      </c>
      <c r="B46" s="33" t="s">
        <v>49</v>
      </c>
      <c r="C46" s="9" t="s">
        <v>66</v>
      </c>
      <c r="D46" s="34">
        <v>15</v>
      </c>
      <c r="E46" s="35" t="s">
        <v>66</v>
      </c>
      <c r="F46" s="36">
        <v>20</v>
      </c>
      <c r="G46" s="15">
        <v>6.1</v>
      </c>
      <c r="H46" s="32">
        <v>6.8</v>
      </c>
      <c r="I46" s="37">
        <f t="shared" si="1"/>
        <v>-0.70000000000000018</v>
      </c>
      <c r="J46" s="40" t="s">
        <v>66</v>
      </c>
      <c r="K46" s="41" t="s">
        <v>66</v>
      </c>
      <c r="L46" s="42" t="str">
        <f t="shared" si="2"/>
        <v>-</v>
      </c>
      <c r="M46" s="68">
        <v>3</v>
      </c>
      <c r="N46" s="64" t="s">
        <v>66</v>
      </c>
    </row>
    <row r="47" spans="1:14">
      <c r="A47" s="30">
        <v>43</v>
      </c>
      <c r="B47" s="33" t="s">
        <v>50</v>
      </c>
      <c r="C47" s="9" t="s">
        <v>66</v>
      </c>
      <c r="D47" s="34">
        <v>15</v>
      </c>
      <c r="E47" s="35" t="s">
        <v>66</v>
      </c>
      <c r="F47" s="36">
        <v>20</v>
      </c>
      <c r="G47" s="15">
        <v>7.4</v>
      </c>
      <c r="H47" s="32">
        <v>7.4</v>
      </c>
      <c r="I47" s="37">
        <f t="shared" si="1"/>
        <v>0</v>
      </c>
      <c r="J47" s="38">
        <v>11.5</v>
      </c>
      <c r="K47" s="39">
        <v>57.2</v>
      </c>
      <c r="L47" s="37">
        <f t="shared" si="2"/>
        <v>-45.7</v>
      </c>
      <c r="M47" s="68">
        <v>2</v>
      </c>
      <c r="N47" s="64" t="s">
        <v>66</v>
      </c>
    </row>
    <row r="48" spans="1:14">
      <c r="A48" s="30">
        <v>44</v>
      </c>
      <c r="B48" s="33" t="s">
        <v>51</v>
      </c>
      <c r="C48" s="9" t="s">
        <v>66</v>
      </c>
      <c r="D48" s="34">
        <v>15</v>
      </c>
      <c r="E48" s="35" t="s">
        <v>66</v>
      </c>
      <c r="F48" s="36">
        <v>20</v>
      </c>
      <c r="G48" s="15">
        <v>6.6</v>
      </c>
      <c r="H48" s="32">
        <v>6.5</v>
      </c>
      <c r="I48" s="37">
        <f t="shared" si="1"/>
        <v>9.9999999999999645E-2</v>
      </c>
      <c r="J48" s="40" t="s">
        <v>66</v>
      </c>
      <c r="K48" s="41" t="s">
        <v>66</v>
      </c>
      <c r="L48" s="42" t="str">
        <f t="shared" si="2"/>
        <v>-</v>
      </c>
      <c r="M48" s="68">
        <v>3</v>
      </c>
      <c r="N48" s="64" t="s">
        <v>66</v>
      </c>
    </row>
    <row r="49" spans="1:14">
      <c r="A49" s="30">
        <v>45</v>
      </c>
      <c r="B49" s="33" t="s">
        <v>52</v>
      </c>
      <c r="C49" s="9" t="s">
        <v>66</v>
      </c>
      <c r="D49" s="34">
        <v>14.03</v>
      </c>
      <c r="E49" s="35" t="s">
        <v>66</v>
      </c>
      <c r="F49" s="36">
        <v>19.03</v>
      </c>
      <c r="G49" s="15">
        <v>5.8</v>
      </c>
      <c r="H49" s="32">
        <v>6.1</v>
      </c>
      <c r="I49" s="37">
        <f t="shared" si="1"/>
        <v>-0.29999999999999982</v>
      </c>
      <c r="J49" s="40" t="s">
        <v>66</v>
      </c>
      <c r="K49" s="39">
        <v>7.1</v>
      </c>
      <c r="L49" s="44">
        <v>-7.1</v>
      </c>
      <c r="M49" s="68">
        <v>3</v>
      </c>
      <c r="N49" s="64" t="s">
        <v>66</v>
      </c>
    </row>
    <row r="50" spans="1:14">
      <c r="A50" s="30">
        <v>46</v>
      </c>
      <c r="B50" s="33" t="s">
        <v>53</v>
      </c>
      <c r="C50" s="9" t="s">
        <v>66</v>
      </c>
      <c r="D50" s="34">
        <v>15</v>
      </c>
      <c r="E50" s="35" t="s">
        <v>66</v>
      </c>
      <c r="F50" s="36">
        <v>20</v>
      </c>
      <c r="G50" s="15">
        <v>5.0999999999999996</v>
      </c>
      <c r="H50" s="32">
        <v>5.7</v>
      </c>
      <c r="I50" s="37">
        <f t="shared" si="1"/>
        <v>-0.60000000000000053</v>
      </c>
      <c r="J50" s="40" t="s">
        <v>66</v>
      </c>
      <c r="K50" s="39">
        <v>23.3</v>
      </c>
      <c r="L50" s="44">
        <v>-23.3</v>
      </c>
      <c r="M50" s="68">
        <v>1</v>
      </c>
      <c r="N50" s="64" t="s">
        <v>66</v>
      </c>
    </row>
    <row r="51" spans="1:14">
      <c r="A51" s="30">
        <v>47</v>
      </c>
      <c r="B51" s="33" t="s">
        <v>54</v>
      </c>
      <c r="C51" s="9" t="s">
        <v>66</v>
      </c>
      <c r="D51" s="34">
        <v>15</v>
      </c>
      <c r="E51" s="35" t="s">
        <v>66</v>
      </c>
      <c r="F51" s="36">
        <v>20</v>
      </c>
      <c r="G51" s="15">
        <v>6.2</v>
      </c>
      <c r="H51" s="32">
        <v>5.5</v>
      </c>
      <c r="I51" s="37">
        <f t="shared" si="1"/>
        <v>0.70000000000000018</v>
      </c>
      <c r="J51" s="38">
        <v>21.2</v>
      </c>
      <c r="K51" s="39">
        <v>43.4</v>
      </c>
      <c r="L51" s="44">
        <f t="shared" si="2"/>
        <v>-22.2</v>
      </c>
      <c r="M51" s="68">
        <v>1</v>
      </c>
      <c r="N51" s="64" t="s">
        <v>66</v>
      </c>
    </row>
    <row r="52" spans="1:14">
      <c r="A52" s="30">
        <v>48</v>
      </c>
      <c r="B52" s="33" t="s">
        <v>55</v>
      </c>
      <c r="C52" s="9" t="s">
        <v>66</v>
      </c>
      <c r="D52" s="34">
        <v>15</v>
      </c>
      <c r="E52" s="35" t="s">
        <v>66</v>
      </c>
      <c r="F52" s="36">
        <v>20</v>
      </c>
      <c r="G52" s="15">
        <v>9</v>
      </c>
      <c r="H52" s="32">
        <v>9.1</v>
      </c>
      <c r="I52" s="37">
        <f t="shared" si="1"/>
        <v>-9.9999999999999645E-2</v>
      </c>
      <c r="J52" s="38">
        <v>42.2</v>
      </c>
      <c r="K52" s="39">
        <v>44.8</v>
      </c>
      <c r="L52" s="44">
        <f t="shared" si="2"/>
        <v>-2.5999999999999943</v>
      </c>
      <c r="M52" s="68">
        <v>1</v>
      </c>
      <c r="N52" s="64" t="s">
        <v>66</v>
      </c>
    </row>
    <row r="53" spans="1:14">
      <c r="A53" s="30">
        <v>49</v>
      </c>
      <c r="B53" s="33" t="s">
        <v>56</v>
      </c>
      <c r="C53" s="9" t="s">
        <v>66</v>
      </c>
      <c r="D53" s="34">
        <v>15</v>
      </c>
      <c r="E53" s="35" t="s">
        <v>66</v>
      </c>
      <c r="F53" s="36">
        <v>20</v>
      </c>
      <c r="G53" s="15">
        <v>4.5</v>
      </c>
      <c r="H53" s="32">
        <v>4.3</v>
      </c>
      <c r="I53" s="37">
        <f t="shared" si="1"/>
        <v>0.20000000000000018</v>
      </c>
      <c r="J53" s="40" t="s">
        <v>66</v>
      </c>
      <c r="K53" s="39">
        <v>16.399999999999999</v>
      </c>
      <c r="L53" s="44">
        <v>-16.399999999999999</v>
      </c>
      <c r="M53" s="68">
        <v>2</v>
      </c>
      <c r="N53" s="64" t="s">
        <v>66</v>
      </c>
    </row>
    <row r="54" spans="1:14">
      <c r="A54" s="30">
        <v>50</v>
      </c>
      <c r="B54" s="33" t="s">
        <v>57</v>
      </c>
      <c r="C54" s="9" t="s">
        <v>66</v>
      </c>
      <c r="D54" s="34">
        <v>15</v>
      </c>
      <c r="E54" s="35" t="s">
        <v>66</v>
      </c>
      <c r="F54" s="36">
        <v>20</v>
      </c>
      <c r="G54" s="15">
        <v>6.1</v>
      </c>
      <c r="H54" s="32">
        <v>5.7</v>
      </c>
      <c r="I54" s="37">
        <f t="shared" si="1"/>
        <v>0.39999999999999947</v>
      </c>
      <c r="J54" s="38">
        <v>5.4</v>
      </c>
      <c r="K54" s="39">
        <v>16.8</v>
      </c>
      <c r="L54" s="44">
        <f t="shared" si="2"/>
        <v>-11.4</v>
      </c>
      <c r="M54" s="68">
        <v>2</v>
      </c>
      <c r="N54" s="64" t="s">
        <v>66</v>
      </c>
    </row>
    <row r="55" spans="1:14">
      <c r="A55" s="30">
        <v>51</v>
      </c>
      <c r="B55" s="33" t="s">
        <v>58</v>
      </c>
      <c r="C55" s="9" t="s">
        <v>66</v>
      </c>
      <c r="D55" s="34">
        <v>15</v>
      </c>
      <c r="E55" s="35" t="s">
        <v>66</v>
      </c>
      <c r="F55" s="36">
        <v>20</v>
      </c>
      <c r="G55" s="15">
        <v>6.1</v>
      </c>
      <c r="H55" s="32">
        <v>6.4</v>
      </c>
      <c r="I55" s="37">
        <f t="shared" si="1"/>
        <v>-0.30000000000000071</v>
      </c>
      <c r="J55" s="40" t="s">
        <v>66</v>
      </c>
      <c r="K55" s="39">
        <v>10.199999999999999</v>
      </c>
      <c r="L55" s="44">
        <v>-10.199999999999999</v>
      </c>
      <c r="M55" s="68">
        <v>2</v>
      </c>
      <c r="N55" s="64" t="s">
        <v>66</v>
      </c>
    </row>
    <row r="56" spans="1:14">
      <c r="A56" s="30">
        <v>52</v>
      </c>
      <c r="B56" s="33" t="s">
        <v>59</v>
      </c>
      <c r="C56" s="9" t="s">
        <v>66</v>
      </c>
      <c r="D56" s="34">
        <v>15</v>
      </c>
      <c r="E56" s="35" t="s">
        <v>66</v>
      </c>
      <c r="F56" s="36">
        <v>20</v>
      </c>
      <c r="G56" s="15">
        <v>4.0999999999999996</v>
      </c>
      <c r="H56" s="32">
        <v>4.5999999999999996</v>
      </c>
      <c r="I56" s="37">
        <f t="shared" si="1"/>
        <v>-0.5</v>
      </c>
      <c r="J56" s="40" t="s">
        <v>66</v>
      </c>
      <c r="K56" s="39">
        <v>6.9</v>
      </c>
      <c r="L56" s="44">
        <v>-6.9</v>
      </c>
      <c r="M56" s="68">
        <v>2</v>
      </c>
      <c r="N56" s="64" t="s">
        <v>66</v>
      </c>
    </row>
    <row r="57" spans="1:14">
      <c r="A57" s="30">
        <v>53</v>
      </c>
      <c r="B57" s="33" t="s">
        <v>60</v>
      </c>
      <c r="C57" s="9" t="s">
        <v>66</v>
      </c>
      <c r="D57" s="34">
        <v>15</v>
      </c>
      <c r="E57" s="35" t="s">
        <v>66</v>
      </c>
      <c r="F57" s="36">
        <v>20</v>
      </c>
      <c r="G57" s="15">
        <v>4.2</v>
      </c>
      <c r="H57" s="32">
        <v>4.3</v>
      </c>
      <c r="I57" s="37">
        <f t="shared" si="1"/>
        <v>-9.9999999999999645E-2</v>
      </c>
      <c r="J57" s="38">
        <v>16.399999999999999</v>
      </c>
      <c r="K57" s="39">
        <v>32.200000000000003</v>
      </c>
      <c r="L57" s="37">
        <f t="shared" si="2"/>
        <v>-15.800000000000004</v>
      </c>
      <c r="M57" s="68">
        <v>1</v>
      </c>
      <c r="N57" s="64" t="s">
        <v>66</v>
      </c>
    </row>
    <row r="58" spans="1:14" ht="14.25" thickBot="1">
      <c r="A58" s="30">
        <v>54</v>
      </c>
      <c r="B58" s="45" t="s">
        <v>61</v>
      </c>
      <c r="C58" s="9" t="s">
        <v>66</v>
      </c>
      <c r="D58" s="46">
        <v>15</v>
      </c>
      <c r="E58" s="47" t="s">
        <v>66</v>
      </c>
      <c r="F58" s="48">
        <v>20</v>
      </c>
      <c r="G58" s="49">
        <v>9.6999999999999993</v>
      </c>
      <c r="H58" s="32">
        <v>11.2</v>
      </c>
      <c r="I58" s="50">
        <f t="shared" si="1"/>
        <v>-1.5</v>
      </c>
      <c r="J58" s="51">
        <v>20.399999999999999</v>
      </c>
      <c r="K58" s="52">
        <v>38.9</v>
      </c>
      <c r="L58" s="50">
        <f t="shared" si="2"/>
        <v>-18.5</v>
      </c>
      <c r="M58" s="69">
        <v>2</v>
      </c>
      <c r="N58" s="65" t="s">
        <v>66</v>
      </c>
    </row>
    <row r="59" spans="1:14" ht="14.25" thickTop="1">
      <c r="A59" s="78" t="s">
        <v>68</v>
      </c>
      <c r="B59" s="53" t="s">
        <v>62</v>
      </c>
      <c r="C59" s="16" t="s">
        <v>67</v>
      </c>
      <c r="D59" s="59">
        <f>ROUND(SUM(D5:D41)/37,1)</f>
        <v>12.3</v>
      </c>
      <c r="E59" s="17" t="s">
        <v>67</v>
      </c>
      <c r="F59" s="59">
        <f>ROUND(SUM(F5:F41)/37,1)</f>
        <v>17.3</v>
      </c>
      <c r="G59" s="18">
        <f>ROUND(SUM(G5:G41)/37,1)</f>
        <v>5.7</v>
      </c>
      <c r="H59" s="54">
        <v>5.6</v>
      </c>
      <c r="I59" s="55">
        <f t="shared" si="1"/>
        <v>0.10000000000000053</v>
      </c>
      <c r="J59" s="18">
        <f>ROUND(SUM(J5:J41)/37,1)</f>
        <v>28.2</v>
      </c>
      <c r="K59" s="54">
        <v>35.299999999999997</v>
      </c>
      <c r="L59" s="55">
        <f>J59-K59</f>
        <v>-7.0999999999999979</v>
      </c>
      <c r="M59" s="70"/>
      <c r="N59" s="66" t="s">
        <v>66</v>
      </c>
    </row>
    <row r="60" spans="1:14">
      <c r="A60" s="79"/>
      <c r="B60" s="33" t="s">
        <v>63</v>
      </c>
      <c r="C60" s="19" t="s">
        <v>67</v>
      </c>
      <c r="D60" s="34">
        <f>ROUND(SUM(D42:D58)/17,1)</f>
        <v>14.9</v>
      </c>
      <c r="E60" s="20" t="s">
        <v>67</v>
      </c>
      <c r="F60" s="34">
        <f>ROUND(SUM(F42:F58)/17,1)</f>
        <v>19.899999999999999</v>
      </c>
      <c r="G60" s="15">
        <f>ROUND(SUM(G42:G58)/17,1)</f>
        <v>6</v>
      </c>
      <c r="H60" s="39">
        <v>6.1</v>
      </c>
      <c r="I60" s="37">
        <f t="shared" si="1"/>
        <v>-9.9999999999999645E-2</v>
      </c>
      <c r="J60" s="15">
        <f>ROUND(SUM(J42:J58)/17,1)</f>
        <v>7.8</v>
      </c>
      <c r="K60" s="39">
        <v>19.5</v>
      </c>
      <c r="L60" s="37">
        <f>J60-K60</f>
        <v>-11.7</v>
      </c>
      <c r="M60" s="71"/>
      <c r="N60" s="42" t="s">
        <v>66</v>
      </c>
    </row>
    <row r="61" spans="1:14">
      <c r="A61" s="80"/>
      <c r="B61" s="56" t="s">
        <v>64</v>
      </c>
      <c r="C61" s="21" t="s">
        <v>67</v>
      </c>
      <c r="D61" s="60">
        <f>ROUND(SUM(D5:D58)/54,1)</f>
        <v>13.2</v>
      </c>
      <c r="E61" s="22" t="s">
        <v>67</v>
      </c>
      <c r="F61" s="60">
        <f>ROUND(SUM(F5:F58)/54,1)</f>
        <v>18.2</v>
      </c>
      <c r="G61" s="23">
        <f>ROUND(SUM(G5:G58)/54,1)</f>
        <v>5.8</v>
      </c>
      <c r="H61" s="57">
        <v>5.8</v>
      </c>
      <c r="I61" s="58">
        <f t="shared" si="1"/>
        <v>0</v>
      </c>
      <c r="J61" s="23">
        <f>ROUND(SUM(J5:J58)/54,1)</f>
        <v>21.7</v>
      </c>
      <c r="K61" s="57">
        <v>30.3</v>
      </c>
      <c r="L61" s="58">
        <f>J61-K61</f>
        <v>-8.6000000000000014</v>
      </c>
      <c r="M61" s="72"/>
      <c r="N61" s="67" t="s">
        <v>66</v>
      </c>
    </row>
    <row r="62" spans="1:14">
      <c r="A62" s="4" t="s">
        <v>65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4">
      <c r="A63" s="4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4">
      <c r="G64" s="6"/>
      <c r="H64" s="6"/>
      <c r="I64" s="6"/>
      <c r="J64" s="6"/>
      <c r="K64" s="6"/>
      <c r="L64" s="6"/>
    </row>
    <row r="65" spans="1:12">
      <c r="A65" s="7"/>
      <c r="B65" s="7"/>
      <c r="G65" s="6"/>
      <c r="H65" s="6"/>
      <c r="I65" s="6"/>
      <c r="J65" s="6"/>
      <c r="K65" s="6"/>
      <c r="L65" s="6"/>
    </row>
    <row r="66" spans="1:12">
      <c r="G66" s="6"/>
      <c r="H66" s="6"/>
      <c r="I66" s="6"/>
      <c r="J66" s="6"/>
      <c r="K66" s="6"/>
      <c r="L66" s="6"/>
    </row>
    <row r="67" spans="1:12">
      <c r="G67" s="6"/>
      <c r="H67" s="6"/>
      <c r="I67" s="6"/>
      <c r="J67" s="6"/>
      <c r="K67" s="6"/>
      <c r="L67" s="6"/>
    </row>
    <row r="68" spans="1:12">
      <c r="A68" s="7"/>
      <c r="B68" s="7"/>
      <c r="G68" s="6"/>
      <c r="H68" s="6"/>
      <c r="I68" s="6"/>
      <c r="J68" s="6"/>
      <c r="K68" s="6"/>
      <c r="L68" s="6"/>
    </row>
    <row r="70" spans="1:12">
      <c r="G70" s="8"/>
    </row>
    <row r="71" spans="1:12">
      <c r="G71" s="8"/>
    </row>
  </sheetData>
  <mergeCells count="7">
    <mergeCell ref="M3:N3"/>
    <mergeCell ref="J3:L3"/>
    <mergeCell ref="A59:A61"/>
    <mergeCell ref="A3:B4"/>
    <mergeCell ref="C3:D3"/>
    <mergeCell ref="E3:F3"/>
    <mergeCell ref="G3:I3"/>
  </mergeCells>
  <phoneticPr fontId="4"/>
  <printOptions horizontalCentered="1"/>
  <pageMargins left="0.59055118110236227" right="0.39370078740157483" top="0.59055118110236227" bottom="0.39370078740157483" header="0" footer="0"/>
  <pageSetup paperSize="9" scale="85" fitToWidth="0" fitToHeight="0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【別紙２】</vt:lpstr>
      <vt:lpstr>【別紙２】!Print_Area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清澤 翔士</dc:creator>
  <cp:lastModifiedBy> </cp:lastModifiedBy>
  <cp:lastPrinted>2022-09-07T01:41:05Z</cp:lastPrinted>
  <dcterms:created xsi:type="dcterms:W3CDTF">2020-09-17T13:55:44Z</dcterms:created>
  <dcterms:modified xsi:type="dcterms:W3CDTF">2022-09-08T09:38:03Z</dcterms:modified>
</cp:coreProperties>
</file>