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普通交付税決定額（当初算定比較）" sheetId="1" r:id="rId1"/>
  </sheets>
  <definedNames>
    <definedName name="_xlnm.Print_Area" localSheetId="0">'普通交付税決定額（当初算定比較）'!$A$1:$M$44</definedName>
  </definedNames>
  <calcPr fullCalcOnLoad="1"/>
</workbook>
</file>

<file path=xl/sharedStrings.xml><?xml version="1.0" encoding="utf-8"?>
<sst xmlns="http://schemas.openxmlformats.org/spreadsheetml/2006/main" count="86" uniqueCount="73">
  <si>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</si>
  <si>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</si>
  <si>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</si>
  <si>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</si>
  <si>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</si>
  <si>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</si>
  <si>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</si>
  <si>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</si>
  <si>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</si>
  <si>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</si>
  <si>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</si>
  <si>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</si>
  <si>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</si>
  <si>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</si>
  <si>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</si>
  <si>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</si>
  <si>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</si>
  <si>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</si>
  <si>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</si>
  <si>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</si>
  <si>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</si>
  <si>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</si>
  <si>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</si>
  <si>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</si>
  <si>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</si>
  <si>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</si>
  <si>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</si>
  <si>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</si>
  <si>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</si>
  <si>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</si>
  <si>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</si>
  <si>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</si>
  <si>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</si>
  <si>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</si>
  <si>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</si>
  <si>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</si>
  <si>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</si>
  <si>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</si>
  <si>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</si>
  <si>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</si>
  <si>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県計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</si>
  <si>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</si>
  <si>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</si>
  <si>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</si>
  <si>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</si>
  <si>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</si>
  <si>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</si>
  <si>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</si>
  <si>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</si>
  <si>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</si>
  <si>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</si>
  <si>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増減額</t>
  </si>
  <si>
    <t>団体名</t>
  </si>
  <si>
    <t>（差引）</t>
  </si>
  <si>
    <t>増減率</t>
  </si>
  <si>
    <t>Ａ</t>
  </si>
  <si>
    <t>Ｂ</t>
  </si>
  <si>
    <t>Ａ－Ｂ</t>
  </si>
  <si>
    <t>Ａ－Ｂ/Ｂ*100</t>
  </si>
  <si>
    <t>Ａ－Ｂ/Ｂ*100</t>
  </si>
  <si>
    <t>（単位：千円、％）</t>
  </si>
  <si>
    <t>-</t>
  </si>
  <si>
    <t>政令市計</t>
  </si>
  <si>
    <t>市計</t>
  </si>
  <si>
    <t>町村計</t>
  </si>
  <si>
    <t>変更交付決定額</t>
  </si>
  <si>
    <t>当初交付決定額</t>
  </si>
  <si>
    <r>
      <t>別紙　団体別普通交付税交付決定額（当初</t>
    </r>
    <r>
      <rPr>
        <sz val="16"/>
        <color indexed="8"/>
        <rFont val="ＭＳ Ｐゴシック"/>
        <family val="3"/>
      </rPr>
      <t>決定</t>
    </r>
    <r>
      <rPr>
        <sz val="16"/>
        <rFont val="ＭＳ Ｐゴシック"/>
        <family val="3"/>
      </rPr>
      <t>比較）</t>
    </r>
  </si>
  <si>
    <t>平成25年度</t>
  </si>
  <si>
    <t>大網白里市</t>
  </si>
  <si>
    <t>酒々井町</t>
  </si>
  <si>
    <t>神崎町</t>
  </si>
  <si>
    <t>栄町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</si>
</sst>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 "/>
    <numFmt numFmtId="179" formatCode="#,##0.0;&quot;△ &quot;#,##0.0"/>
    <numFmt numFmtId="180" formatCode="#,##0_);[Red]\(#,##0\)"/>
  </numFmts>
  <fonts count="3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6"/>
      <color indexed="8"/>
      <name val="ＭＳ Ｐゴシック"/>
      <family val="3"/>
    </font>
    <font>
      <sz val="1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hair">
        <color indexed="56"/>
      </bottom>
    </border>
    <border>
      <left/>
      <right style="thin"/>
      <top/>
      <bottom style="hair">
        <color indexed="56"/>
      </bottom>
    </border>
    <border>
      <left style="medium"/>
      <right style="hair">
        <color indexed="8"/>
      </right>
      <top/>
      <bottom style="hair">
        <color indexed="39"/>
      </bottom>
    </border>
    <border>
      <left/>
      <right/>
      <top/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39"/>
      </bottom>
    </border>
    <border>
      <left/>
      <right style="thin"/>
      <top/>
      <bottom style="hair">
        <color indexed="39"/>
      </bottom>
    </border>
    <border>
      <left style="thin"/>
      <right style="medium"/>
      <top style="medium"/>
      <bottom style="hair">
        <color indexed="56"/>
      </bottom>
    </border>
    <border>
      <left style="thin">
        <color indexed="8"/>
      </left>
      <right style="thin"/>
      <top style="hair">
        <color indexed="39"/>
      </top>
      <bottom style="hair">
        <color indexed="56"/>
      </bottom>
    </border>
    <border>
      <left style="thin"/>
      <right style="medium"/>
      <top/>
      <bottom style="hair">
        <color indexed="56"/>
      </bottom>
    </border>
    <border>
      <left style="thin"/>
      <right style="medium"/>
      <top/>
      <bottom style="hair">
        <color indexed="39"/>
      </bottom>
    </border>
    <border>
      <left style="thin"/>
      <right style="medium"/>
      <top style="hair">
        <color indexed="39"/>
      </top>
      <bottom style="hair">
        <color indexed="39"/>
      </bottom>
    </border>
    <border>
      <left style="medium"/>
      <right style="hair">
        <color indexed="8"/>
      </right>
      <top style="hair">
        <color indexed="39"/>
      </top>
      <bottom style="double"/>
    </border>
    <border>
      <left/>
      <right/>
      <top style="hair">
        <color indexed="39"/>
      </top>
      <bottom style="double"/>
    </border>
    <border>
      <left style="thin">
        <color indexed="8"/>
      </left>
      <right style="thin"/>
      <top style="hair">
        <color indexed="39"/>
      </top>
      <bottom style="double"/>
    </border>
    <border>
      <left/>
      <right style="thin"/>
      <top style="hair">
        <color indexed="39"/>
      </top>
      <bottom style="double"/>
    </border>
    <border>
      <left style="thin"/>
      <right style="medium"/>
      <top style="hair">
        <color indexed="39"/>
      </top>
      <bottom style="double"/>
    </border>
    <border>
      <left style="thin"/>
      <right style="medium"/>
      <top/>
      <bottom style="hair"/>
    </border>
    <border>
      <left style="medium"/>
      <right/>
      <top/>
      <bottom style="hair">
        <color indexed="39"/>
      </bottom>
    </border>
    <border>
      <left style="thin"/>
      <right style="thin"/>
      <top/>
      <bottom style="hair">
        <color indexed="39"/>
      </bottom>
    </border>
    <border>
      <left style="medium"/>
      <right/>
      <top style="hair">
        <color indexed="39"/>
      </top>
      <bottom style="hair">
        <color indexed="39"/>
      </bottom>
    </border>
    <border>
      <left/>
      <right/>
      <top style="hair">
        <color indexed="39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medium"/>
    </border>
    <border>
      <left style="medium"/>
      <right/>
      <top style="hair">
        <color indexed="39"/>
      </top>
      <bottom style="medium"/>
    </border>
    <border>
      <left/>
      <right/>
      <top style="hair">
        <color indexed="39"/>
      </top>
      <bottom style="medium"/>
    </border>
    <border>
      <left style="thin"/>
      <right style="thin"/>
      <top style="hair">
        <color indexed="39"/>
      </top>
      <bottom style="medium"/>
    </border>
    <border>
      <left style="thin"/>
      <right style="medium"/>
      <top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medium"/>
      <right/>
      <top style="double"/>
      <bottom style="hair">
        <color indexed="8"/>
      </bottom>
    </border>
    <border>
      <left/>
      <right style="thin">
        <color indexed="8"/>
      </right>
      <top style="double"/>
      <bottom style="hair">
        <color indexed="8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25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177" fontId="0" fillId="0" borderId="16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 shrinkToFit="1"/>
    </xf>
    <xf numFmtId="177" fontId="0" fillId="0" borderId="19" xfId="42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77" fontId="0" fillId="0" borderId="0" xfId="42" applyNumberFormat="1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24" fillId="0" borderId="13" xfId="0" applyFont="1" applyFill="1" applyBorder="1" applyAlignment="1">
      <alignment vertical="center" shrinkToFit="1"/>
    </xf>
    <xf numFmtId="37" fontId="26" fillId="0" borderId="21" xfId="60" applyFont="1" applyFill="1" applyBorder="1" applyAlignment="1">
      <alignment vertical="center"/>
      <protection/>
    </xf>
    <xf numFmtId="176" fontId="27" fillId="0" borderId="22" xfId="0" applyNumberFormat="1" applyFont="1" applyFill="1" applyBorder="1" applyAlignment="1">
      <alignment vertical="center"/>
    </xf>
    <xf numFmtId="179" fontId="27" fillId="0" borderId="22" xfId="0" applyNumberFormat="1" applyFont="1" applyFill="1" applyBorder="1" applyAlignment="1">
      <alignment horizontal="right" vertical="center"/>
    </xf>
    <xf numFmtId="176" fontId="28" fillId="0" borderId="23" xfId="60" applyNumberFormat="1" applyFont="1" applyFill="1" applyBorder="1" applyAlignment="1">
      <alignment horizontal="right" vertical="center"/>
      <protection/>
    </xf>
    <xf numFmtId="176" fontId="29" fillId="0" borderId="24" xfId="60" applyNumberFormat="1" applyFont="1" applyFill="1" applyBorder="1" applyAlignment="1">
      <alignment vertical="center"/>
      <protection/>
    </xf>
    <xf numFmtId="176" fontId="26" fillId="0" borderId="25" xfId="60" applyNumberFormat="1" applyFont="1" applyFill="1" applyBorder="1" applyAlignment="1">
      <alignment vertical="center"/>
      <protection/>
    </xf>
    <xf numFmtId="176" fontId="27" fillId="0" borderId="26" xfId="0" applyNumberFormat="1" applyFont="1" applyFill="1" applyBorder="1" applyAlignment="1">
      <alignment vertical="center"/>
    </xf>
    <xf numFmtId="179" fontId="27" fillId="0" borderId="27" xfId="0" applyNumberFormat="1" applyFont="1" applyFill="1" applyBorder="1" applyAlignment="1">
      <alignment horizontal="right" vertical="center"/>
    </xf>
    <xf numFmtId="37" fontId="26" fillId="0" borderId="28" xfId="60" applyFont="1" applyFill="1" applyBorder="1" applyAlignment="1">
      <alignment vertical="center"/>
      <protection/>
    </xf>
    <xf numFmtId="179" fontId="27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28" fillId="0" borderId="32" xfId="60" applyNumberFormat="1" applyFont="1" applyFill="1" applyBorder="1" applyAlignment="1">
      <alignment horizontal="right" vertical="center"/>
      <protection/>
    </xf>
    <xf numFmtId="176" fontId="29" fillId="0" borderId="33" xfId="60" applyNumberFormat="1" applyFont="1" applyFill="1" applyBorder="1" applyAlignment="1">
      <alignment vertical="center"/>
      <protection/>
    </xf>
    <xf numFmtId="176" fontId="26" fillId="0" borderId="34" xfId="60" applyNumberFormat="1" applyFont="1" applyFill="1" applyBorder="1" applyAlignment="1">
      <alignment vertical="center"/>
      <protection/>
    </xf>
    <xf numFmtId="176" fontId="27" fillId="0" borderId="35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176" fontId="26" fillId="0" borderId="21" xfId="60" applyNumberFormat="1" applyFont="1" applyFill="1" applyBorder="1" applyAlignment="1">
      <alignment vertical="center"/>
      <protection/>
    </xf>
    <xf numFmtId="177" fontId="27" fillId="0" borderId="37" xfId="42" applyNumberFormat="1" applyFont="1" applyFill="1" applyBorder="1" applyAlignment="1">
      <alignment horizontal="right" vertical="center"/>
    </xf>
    <xf numFmtId="176" fontId="31" fillId="0" borderId="38" xfId="60" applyNumberFormat="1" applyFont="1" applyFill="1" applyBorder="1" applyAlignment="1">
      <alignment horizontal="centerContinuous" vertical="center"/>
      <protection/>
    </xf>
    <xf numFmtId="176" fontId="31" fillId="0" borderId="24" xfId="60" applyNumberFormat="1" applyFont="1" applyFill="1" applyBorder="1" applyAlignment="1">
      <alignment horizontal="centerContinuous" vertical="center"/>
      <protection/>
    </xf>
    <xf numFmtId="180" fontId="27" fillId="0" borderId="39" xfId="60" applyNumberFormat="1" applyFont="1" applyFill="1" applyBorder="1" applyAlignment="1">
      <alignment vertical="center"/>
      <protection/>
    </xf>
    <xf numFmtId="176" fontId="27" fillId="0" borderId="39" xfId="60" applyNumberFormat="1" applyFont="1" applyFill="1" applyBorder="1" applyAlignment="1">
      <alignment vertical="center"/>
      <protection/>
    </xf>
    <xf numFmtId="176" fontId="31" fillId="0" borderId="40" xfId="60" applyNumberFormat="1" applyFont="1" applyFill="1" applyBorder="1" applyAlignment="1">
      <alignment horizontal="centerContinuous" vertical="center"/>
      <protection/>
    </xf>
    <xf numFmtId="176" fontId="31" fillId="0" borderId="41" xfId="60" applyNumberFormat="1" applyFont="1" applyFill="1" applyBorder="1" applyAlignment="1">
      <alignment horizontal="centerContinuous" vertical="center"/>
      <protection/>
    </xf>
    <xf numFmtId="180" fontId="27" fillId="0" borderId="42" xfId="60" applyNumberFormat="1" applyFont="1" applyFill="1" applyBorder="1" applyAlignment="1">
      <alignment vertical="center"/>
      <protection/>
    </xf>
    <xf numFmtId="176" fontId="27" fillId="0" borderId="42" xfId="60" applyNumberFormat="1" applyFont="1" applyFill="1" applyBorder="1" applyAlignment="1">
      <alignment vertical="center"/>
      <protection/>
    </xf>
    <xf numFmtId="37" fontId="26" fillId="0" borderId="43" xfId="60" applyFont="1" applyFill="1" applyBorder="1" applyAlignment="1">
      <alignment vertical="center"/>
      <protection/>
    </xf>
    <xf numFmtId="176" fontId="27" fillId="0" borderId="18" xfId="0" applyNumberFormat="1" applyFont="1" applyFill="1" applyBorder="1" applyAlignment="1">
      <alignment vertical="center"/>
    </xf>
    <xf numFmtId="179" fontId="27" fillId="0" borderId="18" xfId="0" applyNumberFormat="1" applyFont="1" applyFill="1" applyBorder="1" applyAlignment="1">
      <alignment horizontal="right" vertical="center"/>
    </xf>
    <xf numFmtId="176" fontId="31" fillId="0" borderId="44" xfId="60" applyNumberFormat="1" applyFont="1" applyFill="1" applyBorder="1" applyAlignment="1">
      <alignment horizontal="centerContinuous" vertical="center"/>
      <protection/>
    </xf>
    <xf numFmtId="176" fontId="31" fillId="0" borderId="45" xfId="60" applyNumberFormat="1" applyFont="1" applyFill="1" applyBorder="1" applyAlignment="1">
      <alignment horizontal="centerContinuous" vertical="center"/>
      <protection/>
    </xf>
    <xf numFmtId="180" fontId="27" fillId="0" borderId="46" xfId="60" applyNumberFormat="1" applyFont="1" applyFill="1" applyBorder="1" applyAlignment="1">
      <alignment vertical="center"/>
      <protection/>
    </xf>
    <xf numFmtId="176" fontId="27" fillId="0" borderId="46" xfId="60" applyNumberFormat="1" applyFont="1" applyFill="1" applyBorder="1" applyAlignment="1">
      <alignment vertical="center"/>
      <protection/>
    </xf>
    <xf numFmtId="177" fontId="27" fillId="0" borderId="47" xfId="4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76" fontId="30" fillId="0" borderId="51" xfId="60" applyNumberFormat="1" applyFont="1" applyFill="1" applyBorder="1" applyAlignment="1">
      <alignment horizontal="center" vertical="center"/>
      <protection/>
    </xf>
    <xf numFmtId="176" fontId="30" fillId="0" borderId="52" xfId="60" applyNumberFormat="1" applyFont="1" applyFill="1" applyBorder="1" applyAlignment="1">
      <alignment horizontal="center" vertical="center"/>
      <protection/>
    </xf>
    <xf numFmtId="176" fontId="33" fillId="0" borderId="23" xfId="60" applyNumberFormat="1" applyFont="1" applyFill="1" applyBorder="1" applyAlignment="1">
      <alignment horizontal="right" vertical="center"/>
      <protection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算定結果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Normal="55" zoomScaleSheetLayoutView="100" zoomScalePageLayoutView="0" workbookViewId="0" topLeftCell="A28">
      <selection activeCell="I15" sqref="I15"/>
    </sheetView>
  </sheetViews>
  <sheetFormatPr defaultColWidth="9.00390625" defaultRowHeight="13.5"/>
  <cols>
    <col min="1" max="1" width="2.375" style="62" customWidth="1"/>
    <col min="2" max="2" width="3.875" style="62" customWidth="1"/>
    <col min="3" max="3" width="12.875" style="62" customWidth="1"/>
    <col min="4" max="5" width="15.125" style="62" bestFit="1" customWidth="1"/>
    <col min="6" max="6" width="9.25390625" style="62" bestFit="1" customWidth="1"/>
    <col min="7" max="7" width="9.00390625" style="62" customWidth="1"/>
    <col min="8" max="8" width="3.875" style="62" customWidth="1"/>
    <col min="9" max="9" width="12.75390625" style="62" bestFit="1" customWidth="1"/>
    <col min="10" max="11" width="15.125" style="62" bestFit="1" customWidth="1"/>
    <col min="12" max="12" width="11.00390625" style="62" bestFit="1" customWidth="1"/>
    <col min="13" max="13" width="9.00390625" style="62" customWidth="1"/>
    <col min="14" max="16384" width="9.00390625" style="62" customWidth="1"/>
  </cols>
  <sheetData>
    <row r="1" spans="1:13" s="1" customFormat="1" ht="24" customHeight="1">
      <c r="A1" s="20" t="s">
        <v>67</v>
      </c>
      <c r="C1" s="21"/>
      <c r="D1" s="21"/>
      <c r="E1" s="22"/>
      <c r="G1" s="23"/>
      <c r="M1" s="24"/>
    </row>
    <row r="2" spans="1:13" s="1" customFormat="1" ht="14.25" customHeight="1" thickBot="1">
      <c r="A2" s="20"/>
      <c r="C2" s="21"/>
      <c r="D2" s="21"/>
      <c r="E2" s="22"/>
      <c r="G2" s="23"/>
      <c r="M2" s="24" t="s">
        <v>60</v>
      </c>
    </row>
    <row r="3" spans="2:13" s="1" customFormat="1" ht="18" customHeight="1">
      <c r="B3" s="2"/>
      <c r="C3" s="3"/>
      <c r="D3" s="61" t="s">
        <v>68</v>
      </c>
      <c r="E3" s="61" t="s">
        <v>68</v>
      </c>
      <c r="F3" s="3" t="s">
        <v>51</v>
      </c>
      <c r="G3" s="4"/>
      <c r="H3" s="5"/>
      <c r="I3" s="3"/>
      <c r="J3" s="61" t="s">
        <v>68</v>
      </c>
      <c r="K3" s="61" t="s">
        <v>68</v>
      </c>
      <c r="L3" s="3" t="s">
        <v>51</v>
      </c>
      <c r="M3" s="6"/>
    </row>
    <row r="4" spans="2:13" s="1" customFormat="1" ht="18" customHeight="1">
      <c r="B4" s="7" t="s">
        <v>52</v>
      </c>
      <c r="C4" s="8"/>
      <c r="D4" s="9" t="s">
        <v>65</v>
      </c>
      <c r="E4" s="9" t="s">
        <v>66</v>
      </c>
      <c r="F4" s="9" t="s">
        <v>53</v>
      </c>
      <c r="G4" s="10" t="s">
        <v>54</v>
      </c>
      <c r="H4" s="11" t="s">
        <v>52</v>
      </c>
      <c r="I4" s="8"/>
      <c r="J4" s="9" t="s">
        <v>65</v>
      </c>
      <c r="K4" s="9" t="s">
        <v>66</v>
      </c>
      <c r="L4" s="9" t="s">
        <v>53</v>
      </c>
      <c r="M4" s="12" t="s">
        <v>54</v>
      </c>
    </row>
    <row r="5" spans="2:13" s="1" customFormat="1" ht="18" customHeight="1" thickBot="1">
      <c r="B5" s="13"/>
      <c r="C5" s="14"/>
      <c r="D5" s="15" t="s">
        <v>55</v>
      </c>
      <c r="E5" s="16" t="s">
        <v>56</v>
      </c>
      <c r="F5" s="15" t="s">
        <v>57</v>
      </c>
      <c r="G5" s="17" t="s">
        <v>58</v>
      </c>
      <c r="H5" s="18"/>
      <c r="I5" s="15"/>
      <c r="J5" s="15" t="s">
        <v>55</v>
      </c>
      <c r="K5" s="16" t="s">
        <v>56</v>
      </c>
      <c r="L5" s="15" t="s">
        <v>57</v>
      </c>
      <c r="M5" s="19" t="s">
        <v>59</v>
      </c>
    </row>
    <row r="6" spans="2:13" ht="22.5" customHeight="1">
      <c r="B6" s="69">
        <v>1</v>
      </c>
      <c r="C6" s="63" t="s">
        <v>0</v>
      </c>
      <c r="D6" s="26">
        <v>6763773</v>
      </c>
      <c r="E6" s="26">
        <v>6669374</v>
      </c>
      <c r="F6" s="27">
        <f>D6-E6</f>
        <v>94399</v>
      </c>
      <c r="G6" s="28">
        <f>SUM(F6/E6)*100</f>
        <v>1.4154102019170014</v>
      </c>
      <c r="H6" s="68">
        <v>39</v>
      </c>
      <c r="I6" s="30" t="s">
        <v>72</v>
      </c>
      <c r="J6" s="31">
        <v>1339815</v>
      </c>
      <c r="K6" s="31">
        <v>1337478</v>
      </c>
      <c r="L6" s="32">
        <f aca="true" t="shared" si="0" ref="L6:L21">J6-K6</f>
        <v>2337</v>
      </c>
      <c r="M6" s="33">
        <f>SUM(L6/K6)*100</f>
        <v>0.17473184605653327</v>
      </c>
    </row>
    <row r="7" spans="2:13" ht="22.5" customHeight="1">
      <c r="B7" s="70">
        <v>2</v>
      </c>
      <c r="C7" s="64" t="s">
        <v>1</v>
      </c>
      <c r="D7" s="34">
        <v>5222144</v>
      </c>
      <c r="E7" s="34">
        <v>5214162</v>
      </c>
      <c r="F7" s="27">
        <f aca="true" t="shared" si="1" ref="F7:F43">D7-E7</f>
        <v>7982</v>
      </c>
      <c r="G7" s="28">
        <f>SUM(F7/E7)*100</f>
        <v>0.15308308410824215</v>
      </c>
      <c r="H7" s="68">
        <v>40</v>
      </c>
      <c r="I7" s="30" t="s">
        <v>71</v>
      </c>
      <c r="J7" s="31">
        <v>926569</v>
      </c>
      <c r="K7" s="31">
        <v>925552</v>
      </c>
      <c r="L7" s="32">
        <f t="shared" si="0"/>
        <v>1017</v>
      </c>
      <c r="M7" s="35">
        <f>SUM(L7/K7)*100</f>
        <v>0.10988037409027261</v>
      </c>
    </row>
    <row r="8" spans="2:13" ht="22.5" customHeight="1">
      <c r="B8" s="70">
        <v>3</v>
      </c>
      <c r="C8" s="64" t="s">
        <v>2</v>
      </c>
      <c r="D8" s="34">
        <v>355000</v>
      </c>
      <c r="E8" s="34">
        <v>315691</v>
      </c>
      <c r="F8" s="27">
        <f t="shared" si="1"/>
        <v>39309</v>
      </c>
      <c r="G8" s="28">
        <f>SUM(F8/E8)*100</f>
        <v>12.451732865365182</v>
      </c>
      <c r="H8" s="68">
        <v>41</v>
      </c>
      <c r="I8" s="30" t="s">
        <v>27</v>
      </c>
      <c r="J8" s="31">
        <v>1538212</v>
      </c>
      <c r="K8" s="31">
        <v>1536011</v>
      </c>
      <c r="L8" s="32">
        <f t="shared" si="0"/>
        <v>2201</v>
      </c>
      <c r="M8" s="35">
        <f aca="true" t="shared" si="2" ref="M8:M21">SUM(L8/K8)*100</f>
        <v>0.14329324464473236</v>
      </c>
    </row>
    <row r="9" spans="2:13" ht="22.5" customHeight="1">
      <c r="B9" s="70">
        <v>4</v>
      </c>
      <c r="C9" s="64" t="s">
        <v>3</v>
      </c>
      <c r="D9" s="34">
        <v>5027122</v>
      </c>
      <c r="E9" s="34">
        <v>4975846</v>
      </c>
      <c r="F9" s="27">
        <f t="shared" si="1"/>
        <v>51276</v>
      </c>
      <c r="G9" s="28">
        <f aca="true" t="shared" si="3" ref="G9:G43">SUM(F9/E9)*100</f>
        <v>1.0304981303681826</v>
      </c>
      <c r="H9" s="68">
        <v>42</v>
      </c>
      <c r="I9" s="30" t="s">
        <v>28</v>
      </c>
      <c r="J9" s="31">
        <v>1614839</v>
      </c>
      <c r="K9" s="31">
        <v>1612876</v>
      </c>
      <c r="L9" s="32">
        <f t="shared" si="0"/>
        <v>1963</v>
      </c>
      <c r="M9" s="35">
        <f t="shared" si="2"/>
        <v>0.1217080544319588</v>
      </c>
    </row>
    <row r="10" spans="2:13" ht="22.5" customHeight="1">
      <c r="B10" s="70">
        <v>5</v>
      </c>
      <c r="C10" s="64" t="s">
        <v>4</v>
      </c>
      <c r="D10" s="34">
        <v>3534063</v>
      </c>
      <c r="E10" s="34">
        <v>3528535</v>
      </c>
      <c r="F10" s="27">
        <f t="shared" si="1"/>
        <v>5528</v>
      </c>
      <c r="G10" s="28">
        <f t="shared" si="3"/>
        <v>0.156665585009076</v>
      </c>
      <c r="H10" s="68">
        <v>43</v>
      </c>
      <c r="I10" s="30" t="s">
        <v>29</v>
      </c>
      <c r="J10" s="31">
        <v>1782896</v>
      </c>
      <c r="K10" s="31">
        <v>1780772</v>
      </c>
      <c r="L10" s="32">
        <f t="shared" si="0"/>
        <v>2124</v>
      </c>
      <c r="M10" s="35">
        <f t="shared" si="2"/>
        <v>0.11927411257589406</v>
      </c>
    </row>
    <row r="11" spans="2:13" ht="22.5" customHeight="1">
      <c r="B11" s="70">
        <v>6</v>
      </c>
      <c r="C11" s="64" t="s">
        <v>5</v>
      </c>
      <c r="D11" s="34">
        <v>3182920</v>
      </c>
      <c r="E11" s="34">
        <v>3171340</v>
      </c>
      <c r="F11" s="27">
        <f t="shared" si="1"/>
        <v>11580</v>
      </c>
      <c r="G11" s="28">
        <f t="shared" si="3"/>
        <v>0.36514533288767526</v>
      </c>
      <c r="H11" s="68">
        <v>44</v>
      </c>
      <c r="I11" s="30" t="s">
        <v>30</v>
      </c>
      <c r="J11" s="31">
        <v>77570</v>
      </c>
      <c r="K11" s="31">
        <v>76155</v>
      </c>
      <c r="L11" s="32">
        <f t="shared" si="0"/>
        <v>1415</v>
      </c>
      <c r="M11" s="35">
        <f t="shared" si="2"/>
        <v>1.8580526557678416</v>
      </c>
    </row>
    <row r="12" spans="2:13" ht="22.5" customHeight="1">
      <c r="B12" s="70">
        <v>7</v>
      </c>
      <c r="C12" s="64" t="s">
        <v>6</v>
      </c>
      <c r="D12" s="34">
        <v>6783089</v>
      </c>
      <c r="E12" s="34">
        <v>6743574</v>
      </c>
      <c r="F12" s="27">
        <f t="shared" si="1"/>
        <v>39515</v>
      </c>
      <c r="G12" s="28">
        <f t="shared" si="3"/>
        <v>0.5859652463219058</v>
      </c>
      <c r="H12" s="68">
        <v>45</v>
      </c>
      <c r="I12" s="30" t="s">
        <v>50</v>
      </c>
      <c r="J12" s="31">
        <v>2970215</v>
      </c>
      <c r="K12" s="31">
        <v>2966693</v>
      </c>
      <c r="L12" s="32">
        <f t="shared" si="0"/>
        <v>3522</v>
      </c>
      <c r="M12" s="35">
        <f t="shared" si="2"/>
        <v>0.11871804733418659</v>
      </c>
    </row>
    <row r="13" spans="2:13" ht="22.5" customHeight="1">
      <c r="B13" s="70">
        <v>8</v>
      </c>
      <c r="C13" s="64" t="s">
        <v>7</v>
      </c>
      <c r="D13" s="34">
        <v>4290050</v>
      </c>
      <c r="E13" s="34">
        <v>4275405</v>
      </c>
      <c r="F13" s="27">
        <f t="shared" si="1"/>
        <v>14645</v>
      </c>
      <c r="G13" s="28">
        <f t="shared" si="3"/>
        <v>0.3425406481959019</v>
      </c>
      <c r="H13" s="68">
        <v>46</v>
      </c>
      <c r="I13" s="30" t="s">
        <v>31</v>
      </c>
      <c r="J13" s="31">
        <v>1136436</v>
      </c>
      <c r="K13" s="31">
        <v>1134860</v>
      </c>
      <c r="L13" s="32">
        <f t="shared" si="0"/>
        <v>1576</v>
      </c>
      <c r="M13" s="35">
        <f t="shared" si="2"/>
        <v>0.13887175510635671</v>
      </c>
    </row>
    <row r="14" spans="2:13" ht="22.5" customHeight="1">
      <c r="B14" s="70">
        <v>9</v>
      </c>
      <c r="C14" s="64" t="s">
        <v>8</v>
      </c>
      <c r="D14" s="34">
        <v>2403577</v>
      </c>
      <c r="E14" s="34">
        <v>2395171</v>
      </c>
      <c r="F14" s="27">
        <f t="shared" si="1"/>
        <v>8406</v>
      </c>
      <c r="G14" s="28">
        <f t="shared" si="3"/>
        <v>0.3509561530262349</v>
      </c>
      <c r="H14" s="68">
        <v>47</v>
      </c>
      <c r="I14" s="30" t="s">
        <v>32</v>
      </c>
      <c r="J14" s="31">
        <v>1144806</v>
      </c>
      <c r="K14" s="31">
        <v>1143553</v>
      </c>
      <c r="L14" s="32">
        <f t="shared" si="0"/>
        <v>1253</v>
      </c>
      <c r="M14" s="35">
        <f t="shared" si="2"/>
        <v>0.10957078508822941</v>
      </c>
    </row>
    <row r="15" spans="2:13" ht="22.5" customHeight="1">
      <c r="B15" s="70">
        <v>10</v>
      </c>
      <c r="C15" s="64" t="s">
        <v>9</v>
      </c>
      <c r="D15" s="34">
        <v>2311152</v>
      </c>
      <c r="E15" s="34">
        <v>2307966</v>
      </c>
      <c r="F15" s="27">
        <f t="shared" si="1"/>
        <v>3186</v>
      </c>
      <c r="G15" s="28">
        <f t="shared" si="3"/>
        <v>0.13804362802571615</v>
      </c>
      <c r="H15" s="68">
        <v>48</v>
      </c>
      <c r="I15" s="30" t="s">
        <v>33</v>
      </c>
      <c r="J15" s="31">
        <v>1408732</v>
      </c>
      <c r="K15" s="31">
        <v>1406879</v>
      </c>
      <c r="L15" s="32">
        <f t="shared" si="0"/>
        <v>1853</v>
      </c>
      <c r="M15" s="35">
        <f t="shared" si="2"/>
        <v>0.13170997647985364</v>
      </c>
    </row>
    <row r="16" spans="2:13" ht="22.5" customHeight="1">
      <c r="B16" s="70">
        <v>11</v>
      </c>
      <c r="C16" s="64" t="s">
        <v>10</v>
      </c>
      <c r="D16" s="34">
        <v>2050926</v>
      </c>
      <c r="E16" s="34">
        <v>2037022</v>
      </c>
      <c r="F16" s="27">
        <f t="shared" si="1"/>
        <v>13904</v>
      </c>
      <c r="G16" s="28">
        <f t="shared" si="3"/>
        <v>0.682565038571012</v>
      </c>
      <c r="H16" s="68">
        <v>49</v>
      </c>
      <c r="I16" s="30" t="s">
        <v>34</v>
      </c>
      <c r="J16" s="31">
        <v>1226905</v>
      </c>
      <c r="K16" s="31">
        <v>1225318</v>
      </c>
      <c r="L16" s="32">
        <f t="shared" si="0"/>
        <v>1587</v>
      </c>
      <c r="M16" s="35">
        <f t="shared" si="2"/>
        <v>0.129517398748733</v>
      </c>
    </row>
    <row r="17" spans="2:13" ht="22.5" customHeight="1">
      <c r="B17" s="70">
        <v>12</v>
      </c>
      <c r="C17" s="64" t="s">
        <v>11</v>
      </c>
      <c r="D17" s="34">
        <v>2900592</v>
      </c>
      <c r="E17" s="34">
        <v>2894510</v>
      </c>
      <c r="F17" s="27">
        <f t="shared" si="1"/>
        <v>6082</v>
      </c>
      <c r="G17" s="28">
        <f t="shared" si="3"/>
        <v>0.21012192046322176</v>
      </c>
      <c r="H17" s="68">
        <v>50</v>
      </c>
      <c r="I17" s="30" t="s">
        <v>35</v>
      </c>
      <c r="J17" s="31">
        <v>868175</v>
      </c>
      <c r="K17" s="31">
        <v>866857</v>
      </c>
      <c r="L17" s="32">
        <f t="shared" si="0"/>
        <v>1318</v>
      </c>
      <c r="M17" s="35">
        <f t="shared" si="2"/>
        <v>0.15204353197816942</v>
      </c>
    </row>
    <row r="18" spans="2:13" ht="22.5" customHeight="1">
      <c r="B18" s="70">
        <v>13</v>
      </c>
      <c r="C18" s="64" t="s">
        <v>12</v>
      </c>
      <c r="D18" s="34">
        <v>8360431</v>
      </c>
      <c r="E18" s="34">
        <v>8350707</v>
      </c>
      <c r="F18" s="27">
        <f t="shared" si="1"/>
        <v>9724</v>
      </c>
      <c r="G18" s="28">
        <f t="shared" si="3"/>
        <v>0.11644523032600712</v>
      </c>
      <c r="H18" s="68">
        <v>51</v>
      </c>
      <c r="I18" s="30" t="s">
        <v>36</v>
      </c>
      <c r="J18" s="31">
        <v>1269788</v>
      </c>
      <c r="K18" s="31">
        <v>1268182</v>
      </c>
      <c r="L18" s="32">
        <f t="shared" si="0"/>
        <v>1606</v>
      </c>
      <c r="M18" s="35">
        <f t="shared" si="2"/>
        <v>0.12663797467555918</v>
      </c>
    </row>
    <row r="19" spans="2:13" ht="22.5" customHeight="1">
      <c r="B19" s="70">
        <v>14</v>
      </c>
      <c r="C19" s="64" t="s">
        <v>13</v>
      </c>
      <c r="D19" s="34">
        <v>2346980</v>
      </c>
      <c r="E19" s="34">
        <v>2332516</v>
      </c>
      <c r="F19" s="27">
        <f t="shared" si="1"/>
        <v>14464</v>
      </c>
      <c r="G19" s="28">
        <f t="shared" si="3"/>
        <v>0.6201029274825982</v>
      </c>
      <c r="H19" s="68">
        <v>52</v>
      </c>
      <c r="I19" s="30" t="s">
        <v>37</v>
      </c>
      <c r="J19" s="31">
        <v>1568957</v>
      </c>
      <c r="K19" s="31">
        <v>1567172</v>
      </c>
      <c r="L19" s="32">
        <f t="shared" si="0"/>
        <v>1785</v>
      </c>
      <c r="M19" s="35">
        <f t="shared" si="2"/>
        <v>0.11389943158759855</v>
      </c>
    </row>
    <row r="20" spans="2:13" ht="22.5" customHeight="1">
      <c r="B20" s="70">
        <v>15</v>
      </c>
      <c r="C20" s="64" t="s">
        <v>14</v>
      </c>
      <c r="D20" s="34">
        <v>4497874</v>
      </c>
      <c r="E20" s="34">
        <v>4462698</v>
      </c>
      <c r="F20" s="27">
        <f t="shared" si="1"/>
        <v>35176</v>
      </c>
      <c r="G20" s="28">
        <f t="shared" si="3"/>
        <v>0.7882227298374213</v>
      </c>
      <c r="H20" s="68">
        <v>53</v>
      </c>
      <c r="I20" s="30" t="s">
        <v>38</v>
      </c>
      <c r="J20" s="31">
        <v>1047070</v>
      </c>
      <c r="K20" s="31">
        <v>1045833</v>
      </c>
      <c r="L20" s="32">
        <f t="shared" si="0"/>
        <v>1237</v>
      </c>
      <c r="M20" s="35">
        <f t="shared" si="2"/>
        <v>0.11827892216061263</v>
      </c>
    </row>
    <row r="21" spans="2:13" ht="22.5" customHeight="1">
      <c r="B21" s="70">
        <v>16</v>
      </c>
      <c r="C21" s="64" t="s">
        <v>15</v>
      </c>
      <c r="D21" s="34">
        <v>2178393</v>
      </c>
      <c r="E21" s="34">
        <v>2175692</v>
      </c>
      <c r="F21" s="27">
        <f t="shared" si="1"/>
        <v>2701</v>
      </c>
      <c r="G21" s="28">
        <f t="shared" si="3"/>
        <v>0.12414441014628907</v>
      </c>
      <c r="H21" s="68">
        <v>54</v>
      </c>
      <c r="I21" s="30" t="s">
        <v>39</v>
      </c>
      <c r="J21" s="31">
        <v>1864376</v>
      </c>
      <c r="K21" s="31">
        <v>1862680</v>
      </c>
      <c r="L21" s="32">
        <f t="shared" si="0"/>
        <v>1696</v>
      </c>
      <c r="M21" s="35">
        <f t="shared" si="2"/>
        <v>0.09105160306654927</v>
      </c>
    </row>
    <row r="22" spans="2:13" ht="22.5" customHeight="1">
      <c r="B22" s="70">
        <v>17</v>
      </c>
      <c r="C22" s="64" t="s">
        <v>16</v>
      </c>
      <c r="D22" s="34">
        <v>154493</v>
      </c>
      <c r="E22" s="34">
        <v>128519</v>
      </c>
      <c r="F22" s="27">
        <f t="shared" si="1"/>
        <v>25974</v>
      </c>
      <c r="G22" s="28">
        <f t="shared" si="3"/>
        <v>20.210241287280482</v>
      </c>
      <c r="H22" s="29"/>
      <c r="I22" s="30"/>
      <c r="J22" s="31"/>
      <c r="K22" s="31"/>
      <c r="L22" s="32"/>
      <c r="M22" s="36"/>
    </row>
    <row r="23" spans="2:13" ht="22.5" customHeight="1">
      <c r="B23" s="70">
        <v>18</v>
      </c>
      <c r="C23" s="64" t="s">
        <v>17</v>
      </c>
      <c r="D23" s="34">
        <v>2044936</v>
      </c>
      <c r="E23" s="34">
        <v>2031580</v>
      </c>
      <c r="F23" s="27">
        <f t="shared" si="1"/>
        <v>13356</v>
      </c>
      <c r="G23" s="28">
        <f t="shared" si="3"/>
        <v>0.6574193484873843</v>
      </c>
      <c r="H23" s="29"/>
      <c r="I23" s="30"/>
      <c r="J23" s="31"/>
      <c r="K23" s="31"/>
      <c r="L23" s="32"/>
      <c r="M23" s="36"/>
    </row>
    <row r="24" spans="2:13" ht="22.5" customHeight="1">
      <c r="B24" s="70">
        <v>19</v>
      </c>
      <c r="C24" s="64" t="s">
        <v>18</v>
      </c>
      <c r="D24" s="34">
        <v>1898782</v>
      </c>
      <c r="E24" s="34">
        <v>1883739</v>
      </c>
      <c r="F24" s="27">
        <f t="shared" si="1"/>
        <v>15043</v>
      </c>
      <c r="G24" s="28">
        <f t="shared" si="3"/>
        <v>0.7985713519760435</v>
      </c>
      <c r="H24" s="29"/>
      <c r="I24" s="30"/>
      <c r="J24" s="31"/>
      <c r="K24" s="31"/>
      <c r="L24" s="32"/>
      <c r="M24" s="36"/>
    </row>
    <row r="25" spans="2:13" ht="22.5" customHeight="1">
      <c r="B25" s="70">
        <v>20</v>
      </c>
      <c r="C25" s="64" t="s">
        <v>19</v>
      </c>
      <c r="D25" s="34">
        <v>2674398</v>
      </c>
      <c r="E25" s="34">
        <v>2663525</v>
      </c>
      <c r="F25" s="27">
        <f t="shared" si="1"/>
        <v>10873</v>
      </c>
      <c r="G25" s="28">
        <f t="shared" si="3"/>
        <v>0.4082184323406013</v>
      </c>
      <c r="H25" s="29"/>
      <c r="I25" s="30"/>
      <c r="J25" s="31"/>
      <c r="K25" s="31"/>
      <c r="L25" s="32"/>
      <c r="M25" s="36"/>
    </row>
    <row r="26" spans="2:13" ht="22.5" customHeight="1">
      <c r="B26" s="70">
        <v>21</v>
      </c>
      <c r="C26" s="64" t="s">
        <v>20</v>
      </c>
      <c r="D26" s="34">
        <v>4046116</v>
      </c>
      <c r="E26" s="34">
        <v>4040903</v>
      </c>
      <c r="F26" s="27">
        <f t="shared" si="1"/>
        <v>5213</v>
      </c>
      <c r="G26" s="28">
        <f t="shared" si="3"/>
        <v>0.12900581874892814</v>
      </c>
      <c r="H26" s="29"/>
      <c r="I26" s="30"/>
      <c r="J26" s="31"/>
      <c r="K26" s="31"/>
      <c r="L26" s="32"/>
      <c r="M26" s="36"/>
    </row>
    <row r="27" spans="2:13" ht="22.5" customHeight="1">
      <c r="B27" s="70">
        <v>22</v>
      </c>
      <c r="C27" s="64" t="s">
        <v>41</v>
      </c>
      <c r="D27" s="34">
        <v>3272586</v>
      </c>
      <c r="E27" s="34">
        <v>3263556</v>
      </c>
      <c r="F27" s="27">
        <f t="shared" si="1"/>
        <v>9030</v>
      </c>
      <c r="G27" s="28">
        <f t="shared" si="3"/>
        <v>0.27669205002151026</v>
      </c>
      <c r="H27" s="29"/>
      <c r="I27" s="30"/>
      <c r="J27" s="31"/>
      <c r="K27" s="31"/>
      <c r="L27" s="32"/>
      <c r="M27" s="36"/>
    </row>
    <row r="28" spans="2:13" ht="22.5" customHeight="1">
      <c r="B28" s="70">
        <v>23</v>
      </c>
      <c r="C28" s="64" t="s">
        <v>21</v>
      </c>
      <c r="D28" s="34">
        <v>28150</v>
      </c>
      <c r="E28" s="34">
        <v>18644</v>
      </c>
      <c r="F28" s="27">
        <f t="shared" si="1"/>
        <v>9506</v>
      </c>
      <c r="G28" s="28">
        <f t="shared" si="3"/>
        <v>50.986912679682476</v>
      </c>
      <c r="H28" s="29"/>
      <c r="I28" s="30"/>
      <c r="J28" s="31"/>
      <c r="K28" s="31"/>
      <c r="L28" s="32"/>
      <c r="M28" s="36"/>
    </row>
    <row r="29" spans="2:13" ht="22.5" customHeight="1">
      <c r="B29" s="70">
        <v>24</v>
      </c>
      <c r="C29" s="64" t="s">
        <v>22</v>
      </c>
      <c r="D29" s="34">
        <v>514668</v>
      </c>
      <c r="E29" s="34">
        <v>509464</v>
      </c>
      <c r="F29" s="27">
        <f t="shared" si="1"/>
        <v>5204</v>
      </c>
      <c r="G29" s="28">
        <f t="shared" si="3"/>
        <v>1.0214656972818492</v>
      </c>
      <c r="H29" s="29"/>
      <c r="I29" s="30"/>
      <c r="J29" s="31"/>
      <c r="K29" s="31"/>
      <c r="L29" s="32"/>
      <c r="M29" s="36"/>
    </row>
    <row r="30" spans="2:13" ht="22.5" customHeight="1">
      <c r="B30" s="70">
        <v>25</v>
      </c>
      <c r="C30" s="64" t="s">
        <v>23</v>
      </c>
      <c r="D30" s="34">
        <v>0</v>
      </c>
      <c r="E30" s="34">
        <v>0</v>
      </c>
      <c r="F30" s="27">
        <f t="shared" si="1"/>
        <v>0</v>
      </c>
      <c r="G30" s="28" t="s">
        <v>61</v>
      </c>
      <c r="H30" s="29"/>
      <c r="I30" s="30"/>
      <c r="J30" s="31"/>
      <c r="K30" s="31"/>
      <c r="L30" s="32"/>
      <c r="M30" s="36"/>
    </row>
    <row r="31" spans="2:13" ht="22.5" customHeight="1">
      <c r="B31" s="70">
        <v>26</v>
      </c>
      <c r="C31" s="64" t="s">
        <v>24</v>
      </c>
      <c r="D31" s="34">
        <v>2224504</v>
      </c>
      <c r="E31" s="34">
        <v>2217234</v>
      </c>
      <c r="F31" s="27">
        <f t="shared" si="1"/>
        <v>7270</v>
      </c>
      <c r="G31" s="28">
        <f t="shared" si="3"/>
        <v>0.327886005717033</v>
      </c>
      <c r="H31" s="29"/>
      <c r="I31" s="30"/>
      <c r="J31" s="31"/>
      <c r="K31" s="31"/>
      <c r="L31" s="32"/>
      <c r="M31" s="36"/>
    </row>
    <row r="32" spans="2:13" ht="22.5" customHeight="1">
      <c r="B32" s="70">
        <v>27</v>
      </c>
      <c r="C32" s="64" t="s">
        <v>42</v>
      </c>
      <c r="D32" s="34">
        <v>0</v>
      </c>
      <c r="E32" s="34">
        <v>0</v>
      </c>
      <c r="F32" s="27">
        <f t="shared" si="1"/>
        <v>0</v>
      </c>
      <c r="G32" s="28" t="s">
        <v>61</v>
      </c>
      <c r="H32" s="29"/>
      <c r="I32" s="30"/>
      <c r="J32" s="31"/>
      <c r="K32" s="31"/>
      <c r="L32" s="32"/>
      <c r="M32" s="36"/>
    </row>
    <row r="33" spans="2:13" ht="22.5" customHeight="1">
      <c r="B33" s="70">
        <v>28</v>
      </c>
      <c r="C33" s="64" t="s">
        <v>25</v>
      </c>
      <c r="D33" s="34">
        <v>3690210</v>
      </c>
      <c r="E33" s="34">
        <v>3683663</v>
      </c>
      <c r="F33" s="27">
        <f t="shared" si="1"/>
        <v>6547</v>
      </c>
      <c r="G33" s="28">
        <f t="shared" si="3"/>
        <v>0.17773069903517233</v>
      </c>
      <c r="H33" s="29"/>
      <c r="I33" s="30"/>
      <c r="J33" s="31"/>
      <c r="K33" s="31"/>
      <c r="L33" s="32"/>
      <c r="M33" s="37"/>
    </row>
    <row r="34" spans="2:13" ht="22.5" customHeight="1">
      <c r="B34" s="70">
        <v>29</v>
      </c>
      <c r="C34" s="64" t="s">
        <v>26</v>
      </c>
      <c r="D34" s="34">
        <v>2588699</v>
      </c>
      <c r="E34" s="34">
        <v>2585411</v>
      </c>
      <c r="F34" s="27">
        <f t="shared" si="1"/>
        <v>3288</v>
      </c>
      <c r="G34" s="28">
        <f t="shared" si="3"/>
        <v>0.12717513772471767</v>
      </c>
      <c r="H34" s="29"/>
      <c r="I34" s="30"/>
      <c r="J34" s="31"/>
      <c r="K34" s="31"/>
      <c r="L34" s="32"/>
      <c r="M34" s="36"/>
    </row>
    <row r="35" spans="2:13" ht="22.5" customHeight="1">
      <c r="B35" s="70">
        <v>30</v>
      </c>
      <c r="C35" s="64" t="s">
        <v>43</v>
      </c>
      <c r="D35" s="34">
        <v>948466</v>
      </c>
      <c r="E35" s="34">
        <v>943199</v>
      </c>
      <c r="F35" s="27">
        <f t="shared" si="1"/>
        <v>5267</v>
      </c>
      <c r="G35" s="28">
        <f t="shared" si="3"/>
        <v>0.5584187430224162</v>
      </c>
      <c r="H35" s="29"/>
      <c r="I35" s="30"/>
      <c r="J35" s="31"/>
      <c r="K35" s="31"/>
      <c r="L35" s="32"/>
      <c r="M35" s="36"/>
    </row>
    <row r="36" spans="2:13" ht="22.5" customHeight="1">
      <c r="B36" s="70">
        <v>31</v>
      </c>
      <c r="C36" s="64" t="s">
        <v>44</v>
      </c>
      <c r="D36" s="34">
        <v>1584604</v>
      </c>
      <c r="E36" s="34">
        <v>1580223</v>
      </c>
      <c r="F36" s="27">
        <f t="shared" si="1"/>
        <v>4381</v>
      </c>
      <c r="G36" s="28">
        <f t="shared" si="3"/>
        <v>0.2772393516611263</v>
      </c>
      <c r="H36" s="29"/>
      <c r="I36" s="30"/>
      <c r="J36" s="31"/>
      <c r="K36" s="31"/>
      <c r="L36" s="32"/>
      <c r="M36" s="36"/>
    </row>
    <row r="37" spans="2:13" ht="22.5" customHeight="1">
      <c r="B37" s="70">
        <v>32</v>
      </c>
      <c r="C37" s="64" t="s">
        <v>45</v>
      </c>
      <c r="D37" s="34">
        <v>10120680</v>
      </c>
      <c r="E37" s="34">
        <v>10111611</v>
      </c>
      <c r="F37" s="27">
        <f t="shared" si="1"/>
        <v>9069</v>
      </c>
      <c r="G37" s="28">
        <f t="shared" si="3"/>
        <v>0.08968897241003437</v>
      </c>
      <c r="H37" s="29"/>
      <c r="I37" s="30"/>
      <c r="J37" s="31"/>
      <c r="K37" s="31"/>
      <c r="L37" s="32"/>
      <c r="M37" s="36"/>
    </row>
    <row r="38" spans="2:13" ht="22.5" customHeight="1">
      <c r="B38" s="70">
        <v>33</v>
      </c>
      <c r="C38" s="64" t="s">
        <v>46</v>
      </c>
      <c r="D38" s="34">
        <v>4385664</v>
      </c>
      <c r="E38" s="34">
        <v>4380382</v>
      </c>
      <c r="F38" s="27">
        <f t="shared" si="1"/>
        <v>5282</v>
      </c>
      <c r="G38" s="28">
        <f t="shared" si="3"/>
        <v>0.12058309069848247</v>
      </c>
      <c r="H38" s="29"/>
      <c r="I38" s="30"/>
      <c r="J38" s="31"/>
      <c r="K38" s="31"/>
      <c r="L38" s="32"/>
      <c r="M38" s="36"/>
    </row>
    <row r="39" spans="2:13" ht="22.5" customHeight="1" thickBot="1">
      <c r="B39" s="70">
        <v>34</v>
      </c>
      <c r="C39" s="64" t="s">
        <v>47</v>
      </c>
      <c r="D39" s="34">
        <v>8293558</v>
      </c>
      <c r="E39" s="34">
        <v>8282925</v>
      </c>
      <c r="F39" s="27">
        <f t="shared" si="1"/>
        <v>10633</v>
      </c>
      <c r="G39" s="28">
        <f t="shared" si="3"/>
        <v>0.128372525406182</v>
      </c>
      <c r="H39" s="38"/>
      <c r="I39" s="39"/>
      <c r="J39" s="40"/>
      <c r="K39" s="40"/>
      <c r="L39" s="41"/>
      <c r="M39" s="42"/>
    </row>
    <row r="40" spans="2:13" ht="22.5" customHeight="1" thickTop="1">
      <c r="B40" s="70">
        <v>35</v>
      </c>
      <c r="C40" s="64" t="s">
        <v>48</v>
      </c>
      <c r="D40" s="34">
        <v>6792712</v>
      </c>
      <c r="E40" s="34">
        <v>6784739</v>
      </c>
      <c r="F40" s="27">
        <f t="shared" si="1"/>
        <v>7973</v>
      </c>
      <c r="G40" s="28">
        <f t="shared" si="3"/>
        <v>0.11751373192100685</v>
      </c>
      <c r="H40" s="66" t="s">
        <v>62</v>
      </c>
      <c r="I40" s="67"/>
      <c r="J40" s="26">
        <f>SUM(D6)</f>
        <v>6763773</v>
      </c>
      <c r="K40" s="26">
        <f>SUM(E6)</f>
        <v>6669374</v>
      </c>
      <c r="L40" s="43">
        <f>SUM(F6)</f>
        <v>94399</v>
      </c>
      <c r="M40" s="44">
        <f>SUM(L40/K40)*100</f>
        <v>1.4154102019170014</v>
      </c>
    </row>
    <row r="41" spans="2:13" ht="22.5" customHeight="1">
      <c r="B41" s="70">
        <v>36</v>
      </c>
      <c r="C41" s="64" t="s">
        <v>49</v>
      </c>
      <c r="D41" s="34">
        <v>5590748</v>
      </c>
      <c r="E41" s="34">
        <v>5584612</v>
      </c>
      <c r="F41" s="27">
        <f t="shared" si="1"/>
        <v>6136</v>
      </c>
      <c r="G41" s="28">
        <f t="shared" si="3"/>
        <v>0.10987334482682055</v>
      </c>
      <c r="H41" s="45" t="s">
        <v>63</v>
      </c>
      <c r="I41" s="46"/>
      <c r="J41" s="47">
        <f>SUM(D7:D42)</f>
        <v>119181478</v>
      </c>
      <c r="K41" s="47">
        <f>SUM(E7:E42)</f>
        <v>118753104</v>
      </c>
      <c r="L41" s="48">
        <f>SUM(F7:F42)</f>
        <v>428374</v>
      </c>
      <c r="M41" s="44">
        <f>SUM(L41/K41)*100</f>
        <v>0.36072657098714656</v>
      </c>
    </row>
    <row r="42" spans="2:13" ht="22.5" customHeight="1">
      <c r="B42" s="70">
        <v>37</v>
      </c>
      <c r="C42" s="64" t="s">
        <v>69</v>
      </c>
      <c r="D42" s="34">
        <v>2883191</v>
      </c>
      <c r="E42" s="34">
        <v>2878340</v>
      </c>
      <c r="F42" s="27">
        <f t="shared" si="1"/>
        <v>4851</v>
      </c>
      <c r="G42" s="28">
        <f t="shared" si="3"/>
        <v>0.16853464149475045</v>
      </c>
      <c r="H42" s="49" t="s">
        <v>64</v>
      </c>
      <c r="I42" s="50"/>
      <c r="J42" s="51">
        <f>SUM(D43,J6,J7,J8,J9,J10,J11,J12,J13,J14,J15,J16,J17,J18,J19,J20,J21)</f>
        <v>22742706</v>
      </c>
      <c r="K42" s="51">
        <f>SUM(E43,K6,K7,K8,K9,K10,K11,K12,K13,K14,K15,K16,K17,K18,K19,K20,K21)</f>
        <v>22712162</v>
      </c>
      <c r="L42" s="52">
        <f>SUM(F43,L6,L7,L8,L9,L10,L11,L12,L13,L14,L15,L16,L17,L18,L19,L20,L21)</f>
        <v>30544</v>
      </c>
      <c r="M42" s="44">
        <f>SUM(L42/K42)*100</f>
        <v>0.13448301399047788</v>
      </c>
    </row>
    <row r="43" spans="2:13" ht="22.5" customHeight="1" thickBot="1">
      <c r="B43" s="71">
        <v>38</v>
      </c>
      <c r="C43" s="65" t="s">
        <v>70</v>
      </c>
      <c r="D43" s="53">
        <v>957345</v>
      </c>
      <c r="E43" s="53">
        <v>955291</v>
      </c>
      <c r="F43" s="54">
        <f t="shared" si="1"/>
        <v>2054</v>
      </c>
      <c r="G43" s="55">
        <f t="shared" si="3"/>
        <v>0.21501301697597905</v>
      </c>
      <c r="H43" s="56" t="s">
        <v>40</v>
      </c>
      <c r="I43" s="57"/>
      <c r="J43" s="58">
        <f>SUM(J40:J42)</f>
        <v>148687957</v>
      </c>
      <c r="K43" s="58">
        <f>SUM(K40:K42)</f>
        <v>148134640</v>
      </c>
      <c r="L43" s="59">
        <f>SUM(L40:L42)</f>
        <v>553317</v>
      </c>
      <c r="M43" s="60">
        <f>SUM(L43/K43)*100</f>
        <v>0.37352303283013344</v>
      </c>
    </row>
    <row r="44" spans="2:13" ht="13.5">
      <c r="B44" s="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sheetProtection/>
  <mergeCells count="1">
    <mergeCell ref="H40:I40"/>
  </mergeCells>
  <printOptions/>
  <pageMargins left="0.5" right="0.37" top="0.68" bottom="0.31" header="0.512" footer="0.21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h.myoi2</dc:creator>
  <cp:keywords/>
  <dc:description/>
  <cp:lastModifiedBy>千葉県</cp:lastModifiedBy>
  <cp:lastPrinted>2014-02-12T11:57:58Z</cp:lastPrinted>
  <dcterms:created xsi:type="dcterms:W3CDTF">2010-11-29T06:39:42Z</dcterms:created>
  <dcterms:modified xsi:type="dcterms:W3CDTF">2014-02-14T02:49:31Z</dcterms:modified>
  <cp:category/>
  <cp:version/>
  <cp:contentType/>
  <cp:contentStatus/>
</cp:coreProperties>
</file>