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500" windowWidth="12570" windowHeight="9285" activeTab="0"/>
  </bookViews>
  <sheets>
    <sheet name="普通交付税決定額（前年度比較）" sheetId="1" r:id="rId1"/>
  </sheets>
  <definedNames>
    <definedName name="_Order1" hidden="1">0</definedName>
    <definedName name="_xlnm.Print_Area" localSheetId="0">'普通交付税決定額（前年度比較）'!$A$1:$M$43</definedName>
    <definedName name="財政力指数">#REF!</definedName>
  </definedNames>
  <calcPr fullCalcOnLoad="1"/>
</workbook>
</file>

<file path=xl/sharedStrings.xml><?xml version="1.0" encoding="utf-8"?>
<sst xmlns="http://schemas.openxmlformats.org/spreadsheetml/2006/main" count="95" uniqueCount="77">
  <si>
    <t>増減額</t>
  </si>
  <si>
    <t>団体名</t>
  </si>
  <si>
    <t>（差引）</t>
  </si>
  <si>
    <t>Ａ</t>
  </si>
  <si>
    <t>Ａ－Ｂ</t>
  </si>
  <si>
    <t>町村計</t>
  </si>
  <si>
    <t>県計</t>
  </si>
  <si>
    <t>増減率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</si>
  <si>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</si>
  <si>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</si>
  <si>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</si>
  <si>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</si>
  <si>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</si>
  <si>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</si>
  <si>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</si>
  <si>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</si>
  <si>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</si>
  <si>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</si>
  <si>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</si>
  <si>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</si>
  <si>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</si>
  <si>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</si>
  <si>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</si>
  <si>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</si>
  <si>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</si>
  <si>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</si>
  <si>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</si>
  <si>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</si>
  <si>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</si>
  <si>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</si>
  <si>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</si>
  <si>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</si>
  <si>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</si>
  <si>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</si>
  <si>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</si>
  <si>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</si>
  <si>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</si>
  <si>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</si>
  <si>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</si>
  <si>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</si>
  <si>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</si>
  <si>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</si>
  <si>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</si>
  <si>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</si>
  <si>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</si>
  <si>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</si>
  <si>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</si>
  <si>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</si>
  <si>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</si>
  <si>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</si>
  <si>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</si>
  <si>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</si>
  <si>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</si>
  <si>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</si>
  <si>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</si>
  <si>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</si>
  <si>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</si>
  <si>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</si>
  <si>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</si>
  <si>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</si>
  <si>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</si>
  <si>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</si>
  <si>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決定額</t>
  </si>
  <si>
    <t>皆増</t>
  </si>
  <si>
    <t>大都市計</t>
  </si>
  <si>
    <t>別紙２　団体別普通交付税決定額（前年度比較）</t>
  </si>
  <si>
    <t>皆増</t>
  </si>
  <si>
    <t>（単位：千円、％）</t>
  </si>
  <si>
    <t>平成22年度</t>
  </si>
  <si>
    <t>平成21年度</t>
  </si>
  <si>
    <t>決定額</t>
  </si>
  <si>
    <t>Ｂ</t>
  </si>
  <si>
    <t>-</t>
  </si>
  <si>
    <t>-</t>
  </si>
  <si>
    <t>決定額（再算定）</t>
  </si>
  <si>
    <t>都市計</t>
  </si>
  <si>
    <r>
      <t>A</t>
    </r>
    <r>
      <rPr>
        <sz val="11"/>
        <rFont val="ＭＳ Ｐゴシック"/>
        <family val="3"/>
      </rPr>
      <t>-B/B*100</t>
    </r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</si>
</sst>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#,##0_);[Red]\(#,##0\)"/>
    <numFmt numFmtId="183" formatCode="#,##0_ "/>
    <numFmt numFmtId="184" formatCode="#,##0;&quot;△ &quot;#,##0"/>
    <numFmt numFmtId="185" formatCode="#,##0.0;&quot;▲ &quot;#,##0.0"/>
    <numFmt numFmtId="186" formatCode="#,##0;&quot;▲ &quot;#,##0"/>
    <numFmt numFmtId="187" formatCode="0.0;&quot;▲ &quot;0.0"/>
    <numFmt numFmtId="188" formatCode="0.0_);[Red]\(0.0\)"/>
    <numFmt numFmtId="189" formatCode="0.0_ "/>
    <numFmt numFmtId="190" formatCode="0.0;&quot;△ &quot;0.0"/>
    <numFmt numFmtId="191" formatCode="0;&quot;△ &quot;0"/>
    <numFmt numFmtId="192" formatCode="#,##0.0;&quot;△ &quot;#,##0.0"/>
    <numFmt numFmtId="193" formatCode="0.0_);[Red]\-0.0_)"/>
    <numFmt numFmtId="194" formatCode="#,##0;\-#,##0;&quot;&quot;"/>
    <numFmt numFmtId="195" formatCode="#,##0.000;[Red]\-#,##0.000"/>
    <numFmt numFmtId="196" formatCode="0.0%"/>
    <numFmt numFmtId="197" formatCode="0.0%;[Red]\-0.0%"/>
    <numFmt numFmtId="198" formatCode="#,##0.00000000;\-#,##0.00000000"/>
    <numFmt numFmtId="199" formatCode="#,##0.000000000;\-#,##0.000000000"/>
    <numFmt numFmtId="200" formatCode="#,##0_ ;[Red]\-#,##0\ "/>
    <numFmt numFmtId="201" formatCode="#,##0.000;&quot;△ &quot;#,##0.000"/>
    <numFmt numFmtId="202" formatCode="0.000_);[Red]\(0.000\)"/>
    <numFmt numFmtId="203" formatCode="#,##0.000_ ;[Red]\-#,##0.000\ "/>
    <numFmt numFmtId="204" formatCode="#,##0.0;\-#,##0.0"/>
    <numFmt numFmtId="205" formatCode="#,##0.0_);[Red]\(#,##0.0\)"/>
    <numFmt numFmtId="206" formatCode="#,##0.0_ "/>
    <numFmt numFmtId="207" formatCode="#,##0.0_ ;[Red]\-#,##0.0\ "/>
    <numFmt numFmtId="208" formatCode="#&quot;団体&quot;"/>
    <numFmt numFmtId="209" formatCode="#,##0.000_);[Red]\(#,##0.000\)"/>
    <numFmt numFmtId="210" formatCode="#,##0.00000_);[Red]\(#,##0.00000\)"/>
    <numFmt numFmtId="211" formatCode="#,##0.00000_ ;[Red]\-#,##0.00000\ "/>
    <numFmt numFmtId="212" formatCode="0_);[Red]\(0\)"/>
    <numFmt numFmtId="213" formatCode="0.0_ ;[Red]\-0.0\ "/>
    <numFmt numFmtId="214" formatCode="[&lt;=999]000;[&lt;=99999]000\-00;000\-0000"/>
    <numFmt numFmtId="215" formatCode="yyyy/m/d\ h:mm;@"/>
    <numFmt numFmtId="216" formatCode="#,##0.000;\-#,##0.000"/>
    <numFmt numFmtId="217" formatCode="0.00_);[Red]\(0.00\)"/>
    <numFmt numFmtId="218" formatCode="#,##0.0000_);[Red]\(#,##0.0000\)"/>
    <numFmt numFmtId="219" formatCode="0.0000_);[Red]\(0.0000\)"/>
    <numFmt numFmtId="220" formatCode="0.00000_);[Red]\(0.00000\)"/>
    <numFmt numFmtId="221" formatCode="\(###,###\)"/>
    <numFmt numFmtId="222" formatCode="#,##0.0;[Red]\-#,##0.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_ * #,##0_ ;_ * \-#,##0_ ;_ * &quot;-&quot;_ ;@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6.2"/>
      <color indexed="12"/>
      <name val="ＭＳ 明朝"/>
      <family val="1"/>
    </font>
    <font>
      <sz val="12"/>
      <name val="ＭＳ 明朝"/>
      <family val="1"/>
    </font>
    <font>
      <u val="single"/>
      <sz val="6.2"/>
      <color indexed="3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8"/>
      </left>
      <right style="thin"/>
      <top style="thin">
        <color indexed="8"/>
      </top>
      <bottom style="hair">
        <color indexed="56"/>
      </bottom>
    </border>
    <border>
      <left>
        <color indexed="63"/>
      </left>
      <right style="thin"/>
      <top>
        <color indexed="63"/>
      </top>
      <bottom style="hair">
        <color indexed="56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>
        <color indexed="8"/>
      </left>
      <right style="thin"/>
      <top style="hair">
        <color indexed="39"/>
      </top>
      <bottom style="hair">
        <color indexed="39"/>
      </bottom>
    </border>
    <border>
      <left>
        <color indexed="63"/>
      </left>
      <right style="thin"/>
      <top>
        <color indexed="63"/>
      </top>
      <bottom style="hair">
        <color indexed="39"/>
      </bottom>
    </border>
    <border>
      <left>
        <color indexed="63"/>
      </left>
      <right style="medium"/>
      <top>
        <color indexed="63"/>
      </top>
      <bottom style="hair">
        <color indexed="39"/>
      </bottom>
    </border>
    <border>
      <left style="thin">
        <color indexed="8"/>
      </left>
      <right style="thin"/>
      <top style="hair">
        <color indexed="39"/>
      </top>
      <bottom style="hair">
        <color indexed="56"/>
      </bottom>
    </border>
    <border>
      <left>
        <color indexed="63"/>
      </left>
      <right>
        <color indexed="63"/>
      </right>
      <top style="hair">
        <color indexed="39"/>
      </top>
      <bottom style="double"/>
    </border>
    <border>
      <left style="thin">
        <color indexed="8"/>
      </left>
      <right style="thin"/>
      <top style="hair">
        <color indexed="39"/>
      </top>
      <bottom style="double"/>
    </border>
    <border>
      <left>
        <color indexed="63"/>
      </left>
      <right style="thin"/>
      <top style="hair">
        <color indexed="39"/>
      </top>
      <bottom style="double"/>
    </border>
    <border>
      <left>
        <color indexed="63"/>
      </left>
      <right style="medium"/>
      <top style="hair">
        <color indexed="39"/>
      </top>
      <bottom style="double"/>
    </border>
    <border>
      <left style="medium">
        <color indexed="8"/>
      </left>
      <right>
        <color indexed="63"/>
      </right>
      <top style="double"/>
      <bottom style="hair">
        <color indexed="8"/>
      </bottom>
    </border>
    <border>
      <left style="thin"/>
      <right style="thin"/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thin"/>
      <top style="hair">
        <color indexed="8"/>
      </top>
      <bottom style="medium"/>
    </border>
    <border>
      <left style="thin"/>
      <right style="medium"/>
      <top style="hair">
        <color indexed="56"/>
      </top>
      <bottom style="medium"/>
    </border>
    <border>
      <left>
        <color indexed="63"/>
      </left>
      <right>
        <color indexed="63"/>
      </right>
      <top style="hair">
        <color indexed="39"/>
      </top>
      <bottom style="medium"/>
    </border>
    <border>
      <left style="thin"/>
      <right style="thin"/>
      <top style="hair">
        <color indexed="39"/>
      </top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double"/>
      <bottom style="hair">
        <color indexed="56"/>
      </bottom>
    </border>
    <border>
      <left style="thin"/>
      <right style="thin"/>
      <top style="hair">
        <color indexed="56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hair">
        <color indexed="56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6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hair"/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56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56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39"/>
      </bottom>
    </border>
    <border>
      <left style="medium">
        <color indexed="8"/>
      </left>
      <right style="hair">
        <color indexed="8"/>
      </right>
      <top style="hair">
        <color indexed="39"/>
      </top>
      <bottom style="double"/>
    </border>
    <border>
      <left>
        <color indexed="63"/>
      </left>
      <right style="thin">
        <color indexed="8"/>
      </right>
      <top style="double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39"/>
      </bottom>
    </border>
    <border>
      <left style="medium"/>
      <right>
        <color indexed="63"/>
      </right>
      <top style="hair">
        <color indexed="39"/>
      </top>
      <bottom style="hair">
        <color indexed="39"/>
      </bottom>
    </border>
    <border>
      <left style="medium"/>
      <right>
        <color indexed="63"/>
      </right>
      <top style="hair">
        <color indexed="39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5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</cellStyleXfs>
  <cellXfs count="73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89" fontId="0" fillId="0" borderId="0" xfId="0" applyNumberFormat="1" applyFill="1" applyAlignment="1">
      <alignment vertical="center"/>
    </xf>
    <xf numFmtId="190" fontId="0" fillId="0" borderId="0" xfId="0" applyNumberFormat="1" applyFill="1" applyAlignment="1">
      <alignment vertical="center"/>
    </xf>
    <xf numFmtId="37" fontId="12" fillId="0" borderId="1" xfId="21" applyFont="1" applyFill="1" applyBorder="1" applyAlignment="1">
      <alignment vertical="center"/>
      <protection/>
    </xf>
    <xf numFmtId="184" fontId="0" fillId="0" borderId="2" xfId="0" applyNumberFormat="1" applyFont="1" applyFill="1" applyBorder="1" applyAlignment="1">
      <alignment vertical="center"/>
    </xf>
    <xf numFmtId="190" fontId="0" fillId="0" borderId="2" xfId="0" applyNumberFormat="1" applyFont="1" applyFill="1" applyBorder="1" applyAlignment="1">
      <alignment horizontal="right" vertical="center"/>
    </xf>
    <xf numFmtId="184" fontId="0" fillId="0" borderId="3" xfId="21" applyNumberFormat="1" applyFont="1" applyFill="1" applyBorder="1" applyAlignment="1">
      <alignment vertical="center"/>
      <protection/>
    </xf>
    <xf numFmtId="184" fontId="12" fillId="0" borderId="4" xfId="21" applyNumberFormat="1" applyFont="1" applyFill="1" applyBorder="1" applyAlignment="1">
      <alignment vertical="center"/>
      <protection/>
    </xf>
    <xf numFmtId="184" fontId="0" fillId="0" borderId="5" xfId="0" applyNumberFormat="1" applyFont="1" applyFill="1" applyBorder="1" applyAlignment="1">
      <alignment vertical="center"/>
    </xf>
    <xf numFmtId="189" fontId="0" fillId="0" borderId="6" xfId="0" applyNumberFormat="1" applyFont="1" applyFill="1" applyBorder="1" applyAlignment="1">
      <alignment horizontal="right" vertical="center"/>
    </xf>
    <xf numFmtId="37" fontId="12" fillId="0" borderId="7" xfId="21" applyFont="1" applyFill="1" applyBorder="1" applyAlignment="1">
      <alignment vertical="center"/>
      <protection/>
    </xf>
    <xf numFmtId="184" fontId="0" fillId="0" borderId="8" xfId="21" applyNumberFormat="1" applyFont="1" applyFill="1" applyBorder="1" applyAlignment="1">
      <alignment vertical="center"/>
      <protection/>
    </xf>
    <xf numFmtId="184" fontId="12" fillId="0" borderId="9" xfId="21" applyNumberFormat="1" applyFont="1" applyFill="1" applyBorder="1" applyAlignment="1">
      <alignment vertical="center"/>
      <protection/>
    </xf>
    <xf numFmtId="184" fontId="0" fillId="0" borderId="10" xfId="0" applyNumberFormat="1" applyFont="1" applyFill="1" applyBorder="1" applyAlignment="1">
      <alignment vertical="center"/>
    </xf>
    <xf numFmtId="189" fontId="0" fillId="0" borderId="11" xfId="0" applyNumberFormat="1" applyFont="1" applyFill="1" applyBorder="1" applyAlignment="1">
      <alignment horizontal="right" vertical="center"/>
    </xf>
    <xf numFmtId="184" fontId="13" fillId="0" borderId="12" xfId="21" applyNumberFormat="1" applyFont="1" applyFill="1" applyBorder="1" applyAlignment="1">
      <alignment vertical="center"/>
      <protection/>
    </xf>
    <xf numFmtId="184" fontId="11" fillId="0" borderId="3" xfId="21" applyNumberFormat="1" applyFont="1" applyFill="1" applyBorder="1" applyAlignment="1">
      <alignment horizontal="centerContinuous" vertical="center"/>
      <protection/>
    </xf>
    <xf numFmtId="182" fontId="0" fillId="0" borderId="13" xfId="21" applyNumberFormat="1" applyFont="1" applyFill="1" applyBorder="1" applyAlignment="1">
      <alignment vertical="center"/>
      <protection/>
    </xf>
    <xf numFmtId="184" fontId="11" fillId="0" borderId="14" xfId="21" applyNumberFormat="1" applyFont="1" applyFill="1" applyBorder="1" applyAlignment="1">
      <alignment horizontal="centerContinuous" vertical="center"/>
      <protection/>
    </xf>
    <xf numFmtId="182" fontId="0" fillId="0" borderId="15" xfId="21" applyNumberFormat="1" applyFont="1" applyFill="1" applyBorder="1" applyAlignment="1">
      <alignment vertical="center"/>
      <protection/>
    </xf>
    <xf numFmtId="184" fontId="12" fillId="0" borderId="16" xfId="21" applyNumberFormat="1" applyFont="1" applyFill="1" applyBorder="1" applyAlignment="1">
      <alignment vertical="center"/>
      <protection/>
    </xf>
    <xf numFmtId="190" fontId="0" fillId="0" borderId="17" xfId="0" applyNumberFormat="1" applyFont="1" applyFill="1" applyBorder="1" applyAlignment="1">
      <alignment horizontal="right" vertical="center"/>
    </xf>
    <xf numFmtId="184" fontId="11" fillId="0" borderId="18" xfId="21" applyNumberFormat="1" applyFont="1" applyFill="1" applyBorder="1" applyAlignment="1">
      <alignment horizontal="centerContinuous" vertical="center"/>
      <protection/>
    </xf>
    <xf numFmtId="182" fontId="0" fillId="0" borderId="19" xfId="21" applyNumberFormat="1" applyFont="1" applyFill="1" applyBorder="1" applyAlignment="1">
      <alignment vertical="center"/>
      <protection/>
    </xf>
    <xf numFmtId="189" fontId="0" fillId="0" borderId="20" xfId="15" applyNumberFormat="1" applyFont="1" applyFill="1" applyBorder="1" applyAlignment="1">
      <alignment horizontal="right" vertical="center"/>
    </xf>
    <xf numFmtId="189" fontId="0" fillId="0" borderId="21" xfId="15" applyNumberFormat="1" applyFont="1" applyFill="1" applyBorder="1" applyAlignment="1">
      <alignment horizontal="right" vertical="center"/>
    </xf>
    <xf numFmtId="190" fontId="0" fillId="0" borderId="22" xfId="0" applyNumberFormat="1" applyFont="1" applyFill="1" applyBorder="1" applyAlignment="1">
      <alignment horizontal="right" vertical="center"/>
    </xf>
    <xf numFmtId="184" fontId="0" fillId="0" borderId="23" xfId="0" applyNumberFormat="1" applyFont="1" applyFill="1" applyBorder="1" applyAlignment="1">
      <alignment vertical="center"/>
    </xf>
    <xf numFmtId="200" fontId="12" fillId="0" borderId="1" xfId="17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90" fontId="0" fillId="0" borderId="0" xfId="0" applyNumberFormat="1" applyFont="1" applyFill="1" applyAlignment="1">
      <alignment vertical="center"/>
    </xf>
    <xf numFmtId="189" fontId="0" fillId="0" borderId="0" xfId="0" applyNumberFormat="1" applyFont="1" applyFill="1" applyAlignment="1">
      <alignment vertical="center"/>
    </xf>
    <xf numFmtId="189" fontId="0" fillId="0" borderId="0" xfId="0" applyNumberFormat="1" applyFont="1" applyFill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90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89" fontId="0" fillId="0" borderId="26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/>
    </xf>
    <xf numFmtId="190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Continuous" vertical="center"/>
    </xf>
    <xf numFmtId="189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 shrinkToFit="1"/>
    </xf>
    <xf numFmtId="0" fontId="0" fillId="0" borderId="33" xfId="0" applyFont="1" applyFill="1" applyBorder="1" applyAlignment="1">
      <alignment horizontal="right" vertical="center"/>
    </xf>
    <xf numFmtId="37" fontId="0" fillId="0" borderId="34" xfId="21" applyFont="1" applyFill="1" applyBorder="1" applyAlignment="1">
      <alignment vertical="center"/>
      <protection/>
    </xf>
    <xf numFmtId="3" fontId="0" fillId="0" borderId="35" xfId="0" applyNumberFormat="1" applyFont="1" applyBorder="1" applyAlignment="1">
      <alignment horizontal="right" vertical="center"/>
    </xf>
    <xf numFmtId="37" fontId="0" fillId="0" borderId="36" xfId="21" applyFont="1" applyFill="1" applyBorder="1" applyAlignment="1">
      <alignment vertical="center"/>
      <protection/>
    </xf>
    <xf numFmtId="3" fontId="0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84" fontId="0" fillId="0" borderId="38" xfId="21" applyNumberFormat="1" applyFont="1" applyFill="1" applyBorder="1" applyAlignment="1">
      <alignment vertical="center"/>
      <protection/>
    </xf>
    <xf numFmtId="3" fontId="0" fillId="0" borderId="39" xfId="0" applyNumberFormat="1" applyFont="1" applyBorder="1" applyAlignment="1">
      <alignment horizontal="right" vertical="center"/>
    </xf>
    <xf numFmtId="184" fontId="0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37" fontId="0" fillId="0" borderId="40" xfId="21" applyFont="1" applyFill="1" applyBorder="1" applyAlignment="1">
      <alignment horizontal="right" vertical="center"/>
      <protection/>
    </xf>
    <xf numFmtId="37" fontId="0" fillId="0" borderId="41" xfId="21" applyFont="1" applyFill="1" applyBorder="1" applyAlignment="1">
      <alignment horizontal="right" vertical="center"/>
      <protection/>
    </xf>
    <xf numFmtId="184" fontId="0" fillId="0" borderId="42" xfId="21" applyNumberFormat="1" applyFont="1" applyFill="1" applyBorder="1" applyAlignment="1">
      <alignment horizontal="right" vertical="center"/>
      <protection/>
    </xf>
    <xf numFmtId="184" fontId="0" fillId="0" borderId="43" xfId="21" applyNumberFormat="1" applyFont="1" applyFill="1" applyBorder="1" applyAlignment="1">
      <alignment horizontal="right" vertical="center"/>
      <protection/>
    </xf>
    <xf numFmtId="184" fontId="0" fillId="0" borderId="44" xfId="21" applyNumberFormat="1" applyFont="1" applyFill="1" applyBorder="1" applyAlignment="1">
      <alignment horizontal="right" vertical="center"/>
      <protection/>
    </xf>
    <xf numFmtId="184" fontId="9" fillId="0" borderId="45" xfId="21" applyNumberFormat="1" applyFont="1" applyFill="1" applyBorder="1" applyAlignment="1">
      <alignment vertical="center"/>
      <protection/>
    </xf>
    <xf numFmtId="184" fontId="9" fillId="0" borderId="46" xfId="21" applyNumberFormat="1" applyFont="1" applyFill="1" applyBorder="1" applyAlignment="1">
      <alignment horizontal="centerContinuous" vertical="center"/>
      <protection/>
    </xf>
    <xf numFmtId="184" fontId="9" fillId="0" borderId="47" xfId="21" applyNumberFormat="1" applyFont="1" applyFill="1" applyBorder="1" applyAlignment="1">
      <alignment horizontal="centerContinuous" vertical="center"/>
      <protection/>
    </xf>
    <xf numFmtId="184" fontId="9" fillId="0" borderId="48" xfId="21" applyNumberFormat="1" applyFont="1" applyFill="1" applyBorder="1" applyAlignment="1">
      <alignment horizontal="centerContinuous" vertical="center"/>
      <protection/>
    </xf>
    <xf numFmtId="190" fontId="0" fillId="0" borderId="49" xfId="0" applyNumberFormat="1" applyFont="1" applyFill="1" applyBorder="1" applyAlignment="1">
      <alignment horizontal="right" vertical="center" shrinkToFi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算定結果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44"/>
  <sheetViews>
    <sheetView tabSelected="1" view="pageBreakPreview" zoomScale="90" zoomScaleSheetLayoutView="90" workbookViewId="0" topLeftCell="A1">
      <pane xSplit="3" ySplit="5" topLeftCell="D6" activePane="bottomRight" state="frozen"/>
      <selection pane="topLeft" activeCell="H62" sqref="H62"/>
      <selection pane="topRight" activeCell="H62" sqref="H62"/>
      <selection pane="bottomLeft" activeCell="H62" sqref="H62"/>
      <selection pane="bottomRight" activeCell="J11" sqref="J11"/>
    </sheetView>
  </sheetViews>
  <sheetFormatPr defaultColWidth="9.00390625" defaultRowHeight="13.5"/>
  <cols>
    <col min="1" max="1" width="1.75390625" style="1" customWidth="1"/>
    <col min="2" max="2" width="3.125" style="1" customWidth="1"/>
    <col min="3" max="3" width="10.625" style="1" customWidth="1"/>
    <col min="4" max="4" width="14.50390625" style="1" customWidth="1"/>
    <col min="5" max="6" width="13.125" style="1" customWidth="1"/>
    <col min="7" max="7" width="9.625" style="5" customWidth="1"/>
    <col min="8" max="8" width="3.125" style="1" customWidth="1"/>
    <col min="9" max="9" width="10.875" style="1" customWidth="1"/>
    <col min="10" max="10" width="14.50390625" style="1" customWidth="1"/>
    <col min="11" max="11" width="13.125" style="1" customWidth="1"/>
    <col min="12" max="12" width="14.125" style="1" customWidth="1"/>
    <col min="13" max="13" width="8.625" style="4" customWidth="1"/>
    <col min="14" max="14" width="5.625" style="1" customWidth="1"/>
    <col min="15" max="16384" width="9.00390625" style="1" customWidth="1"/>
  </cols>
  <sheetData>
    <row r="1" spans="1:13" ht="24" customHeight="1">
      <c r="A1" s="62" t="s">
        <v>65</v>
      </c>
      <c r="B1" s="32"/>
      <c r="C1" s="2"/>
      <c r="D1" s="2"/>
      <c r="E1" s="3"/>
      <c r="F1" s="33"/>
      <c r="G1" s="34"/>
      <c r="H1" s="33"/>
      <c r="I1" s="33"/>
      <c r="J1" s="33"/>
      <c r="K1" s="33"/>
      <c r="L1" s="33"/>
      <c r="M1" s="35"/>
    </row>
    <row r="2" spans="1:13" ht="24" customHeight="1" thickBot="1">
      <c r="A2" s="33"/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6" t="s">
        <v>67</v>
      </c>
    </row>
    <row r="3" spans="1:13" ht="18" customHeight="1">
      <c r="A3" s="33"/>
      <c r="B3" s="37"/>
      <c r="C3" s="38"/>
      <c r="D3" s="38" t="s">
        <v>68</v>
      </c>
      <c r="E3" s="38" t="s">
        <v>69</v>
      </c>
      <c r="F3" s="38" t="s">
        <v>0</v>
      </c>
      <c r="G3" s="39"/>
      <c r="H3" s="40"/>
      <c r="I3" s="38"/>
      <c r="J3" s="38" t="s">
        <v>68</v>
      </c>
      <c r="K3" s="38" t="s">
        <v>69</v>
      </c>
      <c r="L3" s="38" t="s">
        <v>0</v>
      </c>
      <c r="M3" s="41"/>
    </row>
    <row r="4" spans="1:13" ht="18" customHeight="1">
      <c r="A4" s="33"/>
      <c r="B4" s="42" t="s">
        <v>1</v>
      </c>
      <c r="C4" s="43"/>
      <c r="D4" s="44" t="s">
        <v>74</v>
      </c>
      <c r="E4" s="45" t="s">
        <v>62</v>
      </c>
      <c r="F4" s="45" t="s">
        <v>2</v>
      </c>
      <c r="G4" s="46" t="s">
        <v>7</v>
      </c>
      <c r="H4" s="47" t="s">
        <v>1</v>
      </c>
      <c r="I4" s="43"/>
      <c r="J4" s="45" t="s">
        <v>74</v>
      </c>
      <c r="K4" s="45" t="s">
        <v>70</v>
      </c>
      <c r="L4" s="45" t="s">
        <v>2</v>
      </c>
      <c r="M4" s="48" t="s">
        <v>7</v>
      </c>
    </row>
    <row r="5" spans="1:13" ht="18" customHeight="1" thickBot="1">
      <c r="A5" s="33"/>
      <c r="B5" s="49"/>
      <c r="C5" s="50"/>
      <c r="D5" s="51" t="s">
        <v>3</v>
      </c>
      <c r="E5" s="52" t="s">
        <v>71</v>
      </c>
      <c r="F5" s="51" t="s">
        <v>4</v>
      </c>
      <c r="G5" s="72" t="s">
        <v>76</v>
      </c>
      <c r="H5" s="53"/>
      <c r="I5" s="51"/>
      <c r="J5" s="51" t="s">
        <v>3</v>
      </c>
      <c r="K5" s="52" t="s">
        <v>71</v>
      </c>
      <c r="L5" s="51" t="s">
        <v>4</v>
      </c>
      <c r="M5" s="72" t="s">
        <v>76</v>
      </c>
    </row>
    <row r="6" spans="1:13" ht="27.75" customHeight="1">
      <c r="A6" s="33"/>
      <c r="B6" s="63">
        <v>1</v>
      </c>
      <c r="C6" s="54" t="s">
        <v>8</v>
      </c>
      <c r="D6" s="55">
        <v>4283063</v>
      </c>
      <c r="E6" s="6">
        <v>0</v>
      </c>
      <c r="F6" s="7">
        <f>SUM(D6-E6)</f>
        <v>4283063</v>
      </c>
      <c r="G6" s="8" t="s">
        <v>63</v>
      </c>
      <c r="H6" s="66">
        <v>39</v>
      </c>
      <c r="I6" s="9" t="s">
        <v>46</v>
      </c>
      <c r="J6" s="55">
        <v>824976</v>
      </c>
      <c r="K6" s="10">
        <v>781196</v>
      </c>
      <c r="L6" s="11">
        <f>SUM(J6-K6)</f>
        <v>43780</v>
      </c>
      <c r="M6" s="12">
        <f>SUM(L6/K6)*100</f>
        <v>5.604227364195413</v>
      </c>
    </row>
    <row r="7" spans="1:13" ht="27.75" customHeight="1">
      <c r="A7" s="33"/>
      <c r="B7" s="64">
        <v>2</v>
      </c>
      <c r="C7" s="56" t="s">
        <v>9</v>
      </c>
      <c r="D7" s="57">
        <v>5240345</v>
      </c>
      <c r="E7" s="13">
        <v>5154163</v>
      </c>
      <c r="F7" s="7">
        <f>SUM(D7-E7)</f>
        <v>86182</v>
      </c>
      <c r="G7" s="8">
        <f>SUM(F7/E7)*100</f>
        <v>1.6720852638925077</v>
      </c>
      <c r="H7" s="66">
        <v>40</v>
      </c>
      <c r="I7" s="9" t="s">
        <v>47</v>
      </c>
      <c r="J7" s="57">
        <v>1599455</v>
      </c>
      <c r="K7" s="10">
        <v>1418480</v>
      </c>
      <c r="L7" s="11">
        <f>SUM(J7-K7)</f>
        <v>180975</v>
      </c>
      <c r="M7" s="12">
        <f aca="true" t="shared" si="0" ref="M7:M21">SUM(L7/K7)*100</f>
        <v>12.758375162145393</v>
      </c>
    </row>
    <row r="8" spans="1:13" ht="27.75" customHeight="1">
      <c r="A8" s="33"/>
      <c r="B8" s="64">
        <v>3</v>
      </c>
      <c r="C8" s="56" t="s">
        <v>10</v>
      </c>
      <c r="D8" s="58">
        <v>0</v>
      </c>
      <c r="E8" s="13">
        <v>0</v>
      </c>
      <c r="F8" s="7">
        <f aca="true" t="shared" si="1" ref="F8:F43">SUM(D8-E8)</f>
        <v>0</v>
      </c>
      <c r="G8" s="8" t="s">
        <v>72</v>
      </c>
      <c r="H8" s="66">
        <v>41</v>
      </c>
      <c r="I8" s="9" t="s">
        <v>48</v>
      </c>
      <c r="J8" s="57">
        <v>1718734</v>
      </c>
      <c r="K8" s="10">
        <v>1541790</v>
      </c>
      <c r="L8" s="11">
        <f aca="true" t="shared" si="2" ref="L8:L21">SUM(J8-K8)</f>
        <v>176944</v>
      </c>
      <c r="M8" s="12">
        <f t="shared" si="0"/>
        <v>11.476530526206552</v>
      </c>
    </row>
    <row r="9" spans="1:13" ht="27.75" customHeight="1">
      <c r="A9" s="33"/>
      <c r="B9" s="64">
        <v>4</v>
      </c>
      <c r="C9" s="56" t="s">
        <v>11</v>
      </c>
      <c r="D9" s="57">
        <v>3900898</v>
      </c>
      <c r="E9" s="13">
        <v>0</v>
      </c>
      <c r="F9" s="7">
        <f t="shared" si="1"/>
        <v>3900898</v>
      </c>
      <c r="G9" s="8" t="s">
        <v>66</v>
      </c>
      <c r="H9" s="66">
        <v>42</v>
      </c>
      <c r="I9" s="9" t="s">
        <v>49</v>
      </c>
      <c r="J9" s="57">
        <v>2623791</v>
      </c>
      <c r="K9" s="10">
        <v>2398048</v>
      </c>
      <c r="L9" s="11">
        <f t="shared" si="2"/>
        <v>225743</v>
      </c>
      <c r="M9" s="12">
        <f t="shared" si="0"/>
        <v>9.413614739988525</v>
      </c>
    </row>
    <row r="10" spans="1:13" ht="27.75" customHeight="1">
      <c r="A10" s="33"/>
      <c r="B10" s="64">
        <v>5</v>
      </c>
      <c r="C10" s="56" t="s">
        <v>12</v>
      </c>
      <c r="D10" s="57">
        <v>3467736</v>
      </c>
      <c r="E10" s="13">
        <v>3091217</v>
      </c>
      <c r="F10" s="7">
        <f t="shared" si="1"/>
        <v>376519</v>
      </c>
      <c r="G10" s="8">
        <f aca="true" t="shared" si="3" ref="G10:G43">SUM(F10/E10)*100</f>
        <v>12.18028368762206</v>
      </c>
      <c r="H10" s="66">
        <v>43</v>
      </c>
      <c r="I10" s="9" t="s">
        <v>50</v>
      </c>
      <c r="J10" s="57">
        <v>1761408</v>
      </c>
      <c r="K10" s="10">
        <v>1616669</v>
      </c>
      <c r="L10" s="11">
        <f t="shared" si="2"/>
        <v>144739</v>
      </c>
      <c r="M10" s="12">
        <f t="shared" si="0"/>
        <v>8.952914913318683</v>
      </c>
    </row>
    <row r="11" spans="1:13" ht="27.75" customHeight="1">
      <c r="A11" s="33"/>
      <c r="B11" s="64">
        <v>6</v>
      </c>
      <c r="C11" s="56" t="s">
        <v>13</v>
      </c>
      <c r="D11" s="57">
        <v>3058013</v>
      </c>
      <c r="E11" s="13">
        <v>2499868</v>
      </c>
      <c r="F11" s="7">
        <f t="shared" si="1"/>
        <v>558145</v>
      </c>
      <c r="G11" s="8">
        <f t="shared" si="3"/>
        <v>22.326978864484044</v>
      </c>
      <c r="H11" s="66">
        <v>44</v>
      </c>
      <c r="I11" s="9" t="s">
        <v>51</v>
      </c>
      <c r="J11" s="57">
        <v>83129</v>
      </c>
      <c r="K11" s="10">
        <v>0</v>
      </c>
      <c r="L11" s="11">
        <f t="shared" si="2"/>
        <v>83129</v>
      </c>
      <c r="M11" s="12" t="s">
        <v>66</v>
      </c>
    </row>
    <row r="12" spans="1:13" ht="27.75" customHeight="1">
      <c r="A12" s="33"/>
      <c r="B12" s="64">
        <v>7</v>
      </c>
      <c r="C12" s="56" t="s">
        <v>14</v>
      </c>
      <c r="D12" s="57">
        <v>5405572</v>
      </c>
      <c r="E12" s="13">
        <v>2701890</v>
      </c>
      <c r="F12" s="7">
        <f t="shared" si="1"/>
        <v>2703682</v>
      </c>
      <c r="G12" s="8">
        <f t="shared" si="3"/>
        <v>100.06632394360983</v>
      </c>
      <c r="H12" s="66">
        <v>45</v>
      </c>
      <c r="I12" s="9" t="s">
        <v>52</v>
      </c>
      <c r="J12" s="57">
        <v>2824314</v>
      </c>
      <c r="K12" s="10">
        <v>2648653</v>
      </c>
      <c r="L12" s="11">
        <f t="shared" si="2"/>
        <v>175661</v>
      </c>
      <c r="M12" s="12">
        <f t="shared" si="0"/>
        <v>6.632088084018556</v>
      </c>
    </row>
    <row r="13" spans="1:13" ht="27.75" customHeight="1">
      <c r="A13" s="33"/>
      <c r="B13" s="64">
        <v>8</v>
      </c>
      <c r="C13" s="56" t="s">
        <v>15</v>
      </c>
      <c r="D13" s="57">
        <v>3002039</v>
      </c>
      <c r="E13" s="13">
        <v>2541465</v>
      </c>
      <c r="F13" s="7">
        <f t="shared" si="1"/>
        <v>460574</v>
      </c>
      <c r="G13" s="8">
        <f t="shared" si="3"/>
        <v>18.12238216933934</v>
      </c>
      <c r="H13" s="66">
        <v>46</v>
      </c>
      <c r="I13" s="9" t="s">
        <v>53</v>
      </c>
      <c r="J13" s="57">
        <v>1098922</v>
      </c>
      <c r="K13" s="10">
        <v>974414</v>
      </c>
      <c r="L13" s="11">
        <f t="shared" si="2"/>
        <v>124508</v>
      </c>
      <c r="M13" s="12">
        <f t="shared" si="0"/>
        <v>12.777731026032058</v>
      </c>
    </row>
    <row r="14" spans="1:13" ht="27.75" customHeight="1">
      <c r="A14" s="33"/>
      <c r="B14" s="64">
        <v>9</v>
      </c>
      <c r="C14" s="56" t="s">
        <v>16</v>
      </c>
      <c r="D14" s="57">
        <v>1982742</v>
      </c>
      <c r="E14" s="13">
        <v>1177214</v>
      </c>
      <c r="F14" s="7">
        <f t="shared" si="1"/>
        <v>805528</v>
      </c>
      <c r="G14" s="8">
        <f t="shared" si="3"/>
        <v>68.42664120542229</v>
      </c>
      <c r="H14" s="66">
        <v>47</v>
      </c>
      <c r="I14" s="9" t="s">
        <v>54</v>
      </c>
      <c r="J14" s="57">
        <v>1043989</v>
      </c>
      <c r="K14" s="10">
        <v>973609</v>
      </c>
      <c r="L14" s="11">
        <f t="shared" si="2"/>
        <v>70380</v>
      </c>
      <c r="M14" s="12">
        <f t="shared" si="0"/>
        <v>7.228774590210238</v>
      </c>
    </row>
    <row r="15" spans="1:13" ht="27.75" customHeight="1">
      <c r="A15" s="33"/>
      <c r="B15" s="64">
        <v>10</v>
      </c>
      <c r="C15" s="56" t="s">
        <v>17</v>
      </c>
      <c r="D15" s="57">
        <v>1221471</v>
      </c>
      <c r="E15" s="13">
        <v>1871810</v>
      </c>
      <c r="F15" s="7">
        <f t="shared" si="1"/>
        <v>-650339</v>
      </c>
      <c r="G15" s="8">
        <f t="shared" si="3"/>
        <v>-34.74385754964446</v>
      </c>
      <c r="H15" s="66">
        <v>48</v>
      </c>
      <c r="I15" s="9" t="s">
        <v>55</v>
      </c>
      <c r="J15" s="57">
        <v>1265642</v>
      </c>
      <c r="K15" s="10">
        <v>1181003</v>
      </c>
      <c r="L15" s="11">
        <f t="shared" si="2"/>
        <v>84639</v>
      </c>
      <c r="M15" s="12">
        <f t="shared" si="0"/>
        <v>7.166704910995146</v>
      </c>
    </row>
    <row r="16" spans="1:13" ht="27.75" customHeight="1">
      <c r="A16" s="33"/>
      <c r="B16" s="64">
        <v>11</v>
      </c>
      <c r="C16" s="56" t="s">
        <v>18</v>
      </c>
      <c r="D16" s="57">
        <v>1844650</v>
      </c>
      <c r="E16" s="13">
        <v>94641</v>
      </c>
      <c r="F16" s="7">
        <f t="shared" si="1"/>
        <v>1750009</v>
      </c>
      <c r="G16" s="8">
        <f t="shared" si="3"/>
        <v>1849.1023974810073</v>
      </c>
      <c r="H16" s="66">
        <v>49</v>
      </c>
      <c r="I16" s="9" t="s">
        <v>56</v>
      </c>
      <c r="J16" s="57">
        <v>1234808</v>
      </c>
      <c r="K16" s="10">
        <v>1090676</v>
      </c>
      <c r="L16" s="11">
        <f t="shared" si="2"/>
        <v>144132</v>
      </c>
      <c r="M16" s="12">
        <f t="shared" si="0"/>
        <v>13.214923588673447</v>
      </c>
    </row>
    <row r="17" spans="1:13" ht="27.75" customHeight="1">
      <c r="A17" s="33"/>
      <c r="B17" s="64">
        <v>12</v>
      </c>
      <c r="C17" s="56" t="s">
        <v>19</v>
      </c>
      <c r="D17" s="57">
        <v>2996827</v>
      </c>
      <c r="E17" s="13">
        <v>2819233</v>
      </c>
      <c r="F17" s="7">
        <f t="shared" si="1"/>
        <v>177594</v>
      </c>
      <c r="G17" s="8">
        <f t="shared" si="3"/>
        <v>6.299372914548035</v>
      </c>
      <c r="H17" s="66">
        <v>50</v>
      </c>
      <c r="I17" s="9" t="s">
        <v>57</v>
      </c>
      <c r="J17" s="57">
        <v>864597</v>
      </c>
      <c r="K17" s="10">
        <v>780103</v>
      </c>
      <c r="L17" s="11">
        <f t="shared" si="2"/>
        <v>84494</v>
      </c>
      <c r="M17" s="12">
        <f t="shared" si="0"/>
        <v>10.831133837454798</v>
      </c>
    </row>
    <row r="18" spans="1:13" ht="27.75" customHeight="1">
      <c r="A18" s="33"/>
      <c r="B18" s="64">
        <v>13</v>
      </c>
      <c r="C18" s="56" t="s">
        <v>20</v>
      </c>
      <c r="D18" s="57">
        <v>8188238</v>
      </c>
      <c r="E18" s="13">
        <v>7281876</v>
      </c>
      <c r="F18" s="7">
        <f t="shared" si="1"/>
        <v>906362</v>
      </c>
      <c r="G18" s="8">
        <f t="shared" si="3"/>
        <v>12.446820022752378</v>
      </c>
      <c r="H18" s="66">
        <v>51</v>
      </c>
      <c r="I18" s="9" t="s">
        <v>58</v>
      </c>
      <c r="J18" s="57">
        <v>1222271</v>
      </c>
      <c r="K18" s="10">
        <v>1120897</v>
      </c>
      <c r="L18" s="11">
        <f t="shared" si="2"/>
        <v>101374</v>
      </c>
      <c r="M18" s="12">
        <f t="shared" si="0"/>
        <v>9.044006719618306</v>
      </c>
    </row>
    <row r="19" spans="1:13" ht="27.75" customHeight="1">
      <c r="A19" s="33"/>
      <c r="B19" s="64">
        <v>14</v>
      </c>
      <c r="C19" s="56" t="s">
        <v>21</v>
      </c>
      <c r="D19" s="57">
        <v>2432397</v>
      </c>
      <c r="E19" s="13">
        <v>856241</v>
      </c>
      <c r="F19" s="7">
        <f t="shared" si="1"/>
        <v>1576156</v>
      </c>
      <c r="G19" s="8">
        <f t="shared" si="3"/>
        <v>184.07854797889846</v>
      </c>
      <c r="H19" s="66">
        <v>52</v>
      </c>
      <c r="I19" s="9" t="s">
        <v>59</v>
      </c>
      <c r="J19" s="57">
        <v>1515277</v>
      </c>
      <c r="K19" s="10">
        <v>1375925</v>
      </c>
      <c r="L19" s="11">
        <f t="shared" si="2"/>
        <v>139352</v>
      </c>
      <c r="M19" s="12">
        <f t="shared" si="0"/>
        <v>10.127877609608083</v>
      </c>
    </row>
    <row r="20" spans="1:13" ht="27.75" customHeight="1">
      <c r="A20" s="33"/>
      <c r="B20" s="64">
        <v>15</v>
      </c>
      <c r="C20" s="56" t="s">
        <v>22</v>
      </c>
      <c r="D20" s="57">
        <v>4505018</v>
      </c>
      <c r="E20" s="13">
        <v>1290018</v>
      </c>
      <c r="F20" s="7">
        <f t="shared" si="1"/>
        <v>3215000</v>
      </c>
      <c r="G20" s="8">
        <f t="shared" si="3"/>
        <v>249.22132869463834</v>
      </c>
      <c r="H20" s="66">
        <v>53</v>
      </c>
      <c r="I20" s="9" t="s">
        <v>60</v>
      </c>
      <c r="J20" s="57">
        <v>960774</v>
      </c>
      <c r="K20" s="10">
        <v>859751</v>
      </c>
      <c r="L20" s="11">
        <f t="shared" si="2"/>
        <v>101023</v>
      </c>
      <c r="M20" s="12">
        <f t="shared" si="0"/>
        <v>11.750262576024918</v>
      </c>
    </row>
    <row r="21" spans="1:13" ht="27.75" customHeight="1">
      <c r="A21" s="33"/>
      <c r="B21" s="64">
        <v>16</v>
      </c>
      <c r="C21" s="56" t="s">
        <v>23</v>
      </c>
      <c r="D21" s="57">
        <v>2296346</v>
      </c>
      <c r="E21" s="13">
        <v>2032713</v>
      </c>
      <c r="F21" s="7">
        <f t="shared" si="1"/>
        <v>263633</v>
      </c>
      <c r="G21" s="8">
        <f t="shared" si="3"/>
        <v>12.969514141937402</v>
      </c>
      <c r="H21" s="66">
        <v>54</v>
      </c>
      <c r="I21" s="9" t="s">
        <v>61</v>
      </c>
      <c r="J21" s="57">
        <v>1822682</v>
      </c>
      <c r="K21" s="10">
        <v>1683071</v>
      </c>
      <c r="L21" s="11">
        <f t="shared" si="2"/>
        <v>139611</v>
      </c>
      <c r="M21" s="12">
        <f t="shared" si="0"/>
        <v>8.295015480630347</v>
      </c>
    </row>
    <row r="22" spans="1:13" ht="27.75" customHeight="1">
      <c r="A22" s="33"/>
      <c r="B22" s="64">
        <v>17</v>
      </c>
      <c r="C22" s="56" t="s">
        <v>24</v>
      </c>
      <c r="D22" s="58">
        <v>0</v>
      </c>
      <c r="E22" s="13">
        <v>0</v>
      </c>
      <c r="F22" s="7">
        <f t="shared" si="1"/>
        <v>0</v>
      </c>
      <c r="G22" s="8" t="s">
        <v>73</v>
      </c>
      <c r="H22" s="66"/>
      <c r="I22" s="9"/>
      <c r="J22" s="10"/>
      <c r="K22" s="10"/>
      <c r="L22" s="11"/>
      <c r="M22" s="12"/>
    </row>
    <row r="23" spans="1:13" ht="27.75" customHeight="1">
      <c r="A23" s="33"/>
      <c r="B23" s="64">
        <v>18</v>
      </c>
      <c r="C23" s="56" t="s">
        <v>25</v>
      </c>
      <c r="D23" s="57">
        <v>1856116</v>
      </c>
      <c r="E23" s="13">
        <v>568593</v>
      </c>
      <c r="F23" s="7">
        <f t="shared" si="1"/>
        <v>1287523</v>
      </c>
      <c r="G23" s="8">
        <f t="shared" si="3"/>
        <v>226.44017777214987</v>
      </c>
      <c r="H23" s="66"/>
      <c r="I23" s="9"/>
      <c r="J23" s="10"/>
      <c r="K23" s="10"/>
      <c r="L23" s="11"/>
      <c r="M23" s="12"/>
    </row>
    <row r="24" spans="1:13" ht="27.75" customHeight="1">
      <c r="A24" s="33"/>
      <c r="B24" s="64">
        <v>19</v>
      </c>
      <c r="C24" s="56" t="s">
        <v>26</v>
      </c>
      <c r="D24" s="57">
        <v>1468359</v>
      </c>
      <c r="E24" s="13">
        <v>0</v>
      </c>
      <c r="F24" s="7">
        <f t="shared" si="1"/>
        <v>1468359</v>
      </c>
      <c r="G24" s="8" t="s">
        <v>66</v>
      </c>
      <c r="H24" s="66"/>
      <c r="I24" s="9"/>
      <c r="J24" s="10"/>
      <c r="K24" s="10"/>
      <c r="L24" s="11"/>
      <c r="M24" s="12"/>
    </row>
    <row r="25" spans="1:13" ht="27.75" customHeight="1">
      <c r="A25" s="33"/>
      <c r="B25" s="64">
        <v>20</v>
      </c>
      <c r="C25" s="56" t="s">
        <v>27</v>
      </c>
      <c r="D25" s="57">
        <v>2151036</v>
      </c>
      <c r="E25" s="13">
        <v>881399</v>
      </c>
      <c r="F25" s="7">
        <f t="shared" si="1"/>
        <v>1269637</v>
      </c>
      <c r="G25" s="8">
        <f t="shared" si="3"/>
        <v>144.04792835027044</v>
      </c>
      <c r="H25" s="66"/>
      <c r="I25" s="9"/>
      <c r="J25" s="10"/>
      <c r="K25" s="10"/>
      <c r="L25" s="11"/>
      <c r="M25" s="12"/>
    </row>
    <row r="26" spans="1:13" ht="27.75" customHeight="1">
      <c r="A26" s="33"/>
      <c r="B26" s="64">
        <v>21</v>
      </c>
      <c r="C26" s="56" t="s">
        <v>28</v>
      </c>
      <c r="D26" s="57">
        <v>3878166</v>
      </c>
      <c r="E26" s="13">
        <v>3691939</v>
      </c>
      <c r="F26" s="7">
        <f t="shared" si="1"/>
        <v>186227</v>
      </c>
      <c r="G26" s="8">
        <f t="shared" si="3"/>
        <v>5.044151596220848</v>
      </c>
      <c r="H26" s="66"/>
      <c r="I26" s="9"/>
      <c r="J26" s="10"/>
      <c r="K26" s="10"/>
      <c r="L26" s="11"/>
      <c r="M26" s="12"/>
    </row>
    <row r="27" spans="1:13" ht="27.75" customHeight="1">
      <c r="A27" s="33"/>
      <c r="B27" s="64">
        <v>22</v>
      </c>
      <c r="C27" s="56" t="s">
        <v>29</v>
      </c>
      <c r="D27" s="57">
        <v>2817284</v>
      </c>
      <c r="E27" s="13">
        <v>2208459</v>
      </c>
      <c r="F27" s="7">
        <f t="shared" si="1"/>
        <v>608825</v>
      </c>
      <c r="G27" s="8">
        <f t="shared" si="3"/>
        <v>27.567865194690057</v>
      </c>
      <c r="H27" s="66"/>
      <c r="I27" s="9"/>
      <c r="J27" s="10"/>
      <c r="K27" s="10"/>
      <c r="L27" s="11"/>
      <c r="M27" s="12"/>
    </row>
    <row r="28" spans="1:13" ht="27.75" customHeight="1">
      <c r="A28" s="33"/>
      <c r="B28" s="64">
        <v>23</v>
      </c>
      <c r="C28" s="56" t="s">
        <v>30</v>
      </c>
      <c r="D28" s="58">
        <v>0</v>
      </c>
      <c r="E28" s="13">
        <v>0</v>
      </c>
      <c r="F28" s="7">
        <f t="shared" si="1"/>
        <v>0</v>
      </c>
      <c r="G28" s="8" t="s">
        <v>73</v>
      </c>
      <c r="H28" s="66"/>
      <c r="I28" s="9"/>
      <c r="J28" s="10"/>
      <c r="K28" s="10"/>
      <c r="L28" s="11"/>
      <c r="M28" s="12"/>
    </row>
    <row r="29" spans="1:13" ht="27.75" customHeight="1">
      <c r="A29" s="33"/>
      <c r="B29" s="64">
        <v>24</v>
      </c>
      <c r="C29" s="56" t="s">
        <v>31</v>
      </c>
      <c r="D29" s="57">
        <v>335542</v>
      </c>
      <c r="E29" s="13">
        <v>0</v>
      </c>
      <c r="F29" s="7">
        <f t="shared" si="1"/>
        <v>335542</v>
      </c>
      <c r="G29" s="8" t="s">
        <v>66</v>
      </c>
      <c r="H29" s="66"/>
      <c r="I29" s="9"/>
      <c r="J29" s="10"/>
      <c r="K29" s="10"/>
      <c r="L29" s="11"/>
      <c r="M29" s="12"/>
    </row>
    <row r="30" spans="1:13" ht="27.75" customHeight="1">
      <c r="A30" s="33"/>
      <c r="B30" s="64">
        <v>25</v>
      </c>
      <c r="C30" s="56" t="s">
        <v>32</v>
      </c>
      <c r="D30" s="58">
        <v>0</v>
      </c>
      <c r="E30" s="13">
        <v>0</v>
      </c>
      <c r="F30" s="7">
        <f t="shared" si="1"/>
        <v>0</v>
      </c>
      <c r="G30" s="8" t="s">
        <v>73</v>
      </c>
      <c r="H30" s="66"/>
      <c r="I30" s="9"/>
      <c r="J30" s="10"/>
      <c r="K30" s="10"/>
      <c r="L30" s="11"/>
      <c r="M30" s="12"/>
    </row>
    <row r="31" spans="1:13" ht="27.75" customHeight="1">
      <c r="A31" s="33"/>
      <c r="B31" s="64">
        <v>26</v>
      </c>
      <c r="C31" s="56" t="s">
        <v>33</v>
      </c>
      <c r="D31" s="57">
        <v>1819349</v>
      </c>
      <c r="E31" s="13">
        <v>1190189</v>
      </c>
      <c r="F31" s="7">
        <f t="shared" si="1"/>
        <v>629160</v>
      </c>
      <c r="G31" s="8">
        <f t="shared" si="3"/>
        <v>52.86219247531274</v>
      </c>
      <c r="H31" s="66"/>
      <c r="I31" s="9"/>
      <c r="J31" s="10"/>
      <c r="K31" s="10"/>
      <c r="L31" s="11"/>
      <c r="M31" s="12"/>
    </row>
    <row r="32" spans="1:13" ht="27.75" customHeight="1">
      <c r="A32" s="33"/>
      <c r="B32" s="64">
        <v>27</v>
      </c>
      <c r="C32" s="56" t="s">
        <v>34</v>
      </c>
      <c r="D32" s="58">
        <v>0</v>
      </c>
      <c r="E32" s="13">
        <v>0</v>
      </c>
      <c r="F32" s="7">
        <f t="shared" si="1"/>
        <v>0</v>
      </c>
      <c r="G32" s="8" t="s">
        <v>73</v>
      </c>
      <c r="H32" s="66"/>
      <c r="I32" s="9"/>
      <c r="J32" s="10"/>
      <c r="K32" s="10"/>
      <c r="L32" s="11"/>
      <c r="M32" s="12"/>
    </row>
    <row r="33" spans="1:13" ht="27.75" customHeight="1">
      <c r="A33" s="33"/>
      <c r="B33" s="64">
        <v>28</v>
      </c>
      <c r="C33" s="56" t="s">
        <v>35</v>
      </c>
      <c r="D33" s="57">
        <v>3518892</v>
      </c>
      <c r="E33" s="13">
        <v>3006271</v>
      </c>
      <c r="F33" s="7">
        <f t="shared" si="1"/>
        <v>512621</v>
      </c>
      <c r="G33" s="8">
        <f t="shared" si="3"/>
        <v>17.051722881935795</v>
      </c>
      <c r="H33" s="66"/>
      <c r="I33" s="9"/>
      <c r="J33" s="10"/>
      <c r="K33" s="10"/>
      <c r="L33" s="11"/>
      <c r="M33" s="12"/>
    </row>
    <row r="34" spans="1:13" ht="27.75" customHeight="1">
      <c r="A34" s="33"/>
      <c r="B34" s="64">
        <v>29</v>
      </c>
      <c r="C34" s="56" t="s">
        <v>36</v>
      </c>
      <c r="D34" s="57">
        <v>1966060</v>
      </c>
      <c r="E34" s="13">
        <v>1977523</v>
      </c>
      <c r="F34" s="7">
        <f t="shared" si="1"/>
        <v>-11463</v>
      </c>
      <c r="G34" s="8">
        <f t="shared" si="3"/>
        <v>-0.5796645601593509</v>
      </c>
      <c r="H34" s="66"/>
      <c r="I34" s="9"/>
      <c r="J34" s="10"/>
      <c r="K34" s="10"/>
      <c r="L34" s="11"/>
      <c r="M34" s="12"/>
    </row>
    <row r="35" spans="1:13" ht="27.75" customHeight="1">
      <c r="A35" s="33"/>
      <c r="B35" s="64">
        <v>30</v>
      </c>
      <c r="C35" s="56" t="s">
        <v>37</v>
      </c>
      <c r="D35" s="57">
        <v>879008</v>
      </c>
      <c r="E35" s="13">
        <v>424535</v>
      </c>
      <c r="F35" s="7">
        <f t="shared" si="1"/>
        <v>454473</v>
      </c>
      <c r="G35" s="8">
        <f t="shared" si="3"/>
        <v>107.05195095810711</v>
      </c>
      <c r="H35" s="66"/>
      <c r="I35" s="9"/>
      <c r="J35" s="10"/>
      <c r="K35" s="10"/>
      <c r="L35" s="11"/>
      <c r="M35" s="12"/>
    </row>
    <row r="36" spans="1:13" ht="27.75" customHeight="1">
      <c r="A36" s="33"/>
      <c r="B36" s="64">
        <v>31</v>
      </c>
      <c r="C36" s="56" t="s">
        <v>38</v>
      </c>
      <c r="D36" s="57">
        <v>1476998</v>
      </c>
      <c r="E36" s="13">
        <v>1216263</v>
      </c>
      <c r="F36" s="7">
        <f t="shared" si="1"/>
        <v>260735</v>
      </c>
      <c r="G36" s="8">
        <f t="shared" si="3"/>
        <v>21.43738648631094</v>
      </c>
      <c r="H36" s="66"/>
      <c r="I36" s="9"/>
      <c r="J36" s="10"/>
      <c r="K36" s="10"/>
      <c r="L36" s="11"/>
      <c r="M36" s="12"/>
    </row>
    <row r="37" spans="1:13" ht="27.75" customHeight="1">
      <c r="A37" s="33"/>
      <c r="B37" s="64">
        <v>32</v>
      </c>
      <c r="C37" s="56" t="s">
        <v>39</v>
      </c>
      <c r="D37" s="57">
        <v>9961938</v>
      </c>
      <c r="E37" s="13">
        <v>8788654</v>
      </c>
      <c r="F37" s="7">
        <f t="shared" si="1"/>
        <v>1173284</v>
      </c>
      <c r="G37" s="8">
        <f t="shared" si="3"/>
        <v>13.349985105796632</v>
      </c>
      <c r="H37" s="66"/>
      <c r="I37" s="9"/>
      <c r="J37" s="10"/>
      <c r="K37" s="10"/>
      <c r="L37" s="11"/>
      <c r="M37" s="12"/>
    </row>
    <row r="38" spans="1:13" ht="27.75" customHeight="1">
      <c r="A38" s="33"/>
      <c r="B38" s="64">
        <v>33</v>
      </c>
      <c r="C38" s="56" t="s">
        <v>40</v>
      </c>
      <c r="D38" s="57">
        <v>4529968</v>
      </c>
      <c r="E38" s="13">
        <v>4114679</v>
      </c>
      <c r="F38" s="7">
        <f t="shared" si="1"/>
        <v>415289</v>
      </c>
      <c r="G38" s="8">
        <f t="shared" si="3"/>
        <v>10.092865081334413</v>
      </c>
      <c r="H38" s="66"/>
      <c r="I38" s="9"/>
      <c r="J38" s="10"/>
      <c r="K38" s="10"/>
      <c r="L38" s="11"/>
      <c r="M38" s="12"/>
    </row>
    <row r="39" spans="1:13" ht="27.75" customHeight="1" thickBot="1">
      <c r="A39" s="33"/>
      <c r="B39" s="64">
        <v>34</v>
      </c>
      <c r="C39" s="56" t="s">
        <v>41</v>
      </c>
      <c r="D39" s="57">
        <v>8170904</v>
      </c>
      <c r="E39" s="13">
        <v>7470382</v>
      </c>
      <c r="F39" s="7">
        <f t="shared" si="1"/>
        <v>700522</v>
      </c>
      <c r="G39" s="8">
        <f t="shared" si="3"/>
        <v>9.377325014972461</v>
      </c>
      <c r="H39" s="67"/>
      <c r="I39" s="14"/>
      <c r="J39" s="15"/>
      <c r="K39" s="15"/>
      <c r="L39" s="16"/>
      <c r="M39" s="17"/>
    </row>
    <row r="40" spans="1:13" ht="27.75" customHeight="1" thickTop="1">
      <c r="A40" s="33"/>
      <c r="B40" s="64">
        <v>35</v>
      </c>
      <c r="C40" s="56" t="s">
        <v>42</v>
      </c>
      <c r="D40" s="57">
        <v>6507915</v>
      </c>
      <c r="E40" s="13">
        <v>5860955</v>
      </c>
      <c r="F40" s="7">
        <f t="shared" si="1"/>
        <v>646960</v>
      </c>
      <c r="G40" s="8">
        <f t="shared" si="3"/>
        <v>11.03847410532925</v>
      </c>
      <c r="H40" s="18"/>
      <c r="I40" s="68" t="s">
        <v>64</v>
      </c>
      <c r="J40" s="31">
        <f>SUM(D6)</f>
        <v>4283063</v>
      </c>
      <c r="K40" s="31">
        <f>SUM(E6)</f>
        <v>0</v>
      </c>
      <c r="L40" s="31">
        <f>SUM(F6)</f>
        <v>4283063</v>
      </c>
      <c r="M40" s="29" t="s">
        <v>63</v>
      </c>
    </row>
    <row r="41" spans="1:13" ht="27.75" customHeight="1">
      <c r="A41" s="33"/>
      <c r="B41" s="64">
        <v>36</v>
      </c>
      <c r="C41" s="56" t="s">
        <v>43</v>
      </c>
      <c r="D41" s="57">
        <v>4987005</v>
      </c>
      <c r="E41" s="13">
        <v>4541793</v>
      </c>
      <c r="F41" s="7">
        <f t="shared" si="1"/>
        <v>445212</v>
      </c>
      <c r="G41" s="8">
        <f t="shared" si="3"/>
        <v>9.80256035446794</v>
      </c>
      <c r="H41" s="69" t="s">
        <v>75</v>
      </c>
      <c r="I41" s="19"/>
      <c r="J41" s="20">
        <f>SUM(D7:D41)</f>
        <v>105866832</v>
      </c>
      <c r="K41" s="20">
        <f>SUM(E7:E41)</f>
        <v>79353983</v>
      </c>
      <c r="L41" s="20">
        <f>SUM(F7:F41)</f>
        <v>26512849</v>
      </c>
      <c r="M41" s="27">
        <f>SUM(L41/K41)*100</f>
        <v>33.41086105280941</v>
      </c>
    </row>
    <row r="42" spans="1:13" ht="27.75" customHeight="1">
      <c r="A42" s="33"/>
      <c r="B42" s="64">
        <v>37</v>
      </c>
      <c r="C42" s="56" t="s">
        <v>44</v>
      </c>
      <c r="D42" s="57">
        <v>897461</v>
      </c>
      <c r="E42" s="13">
        <v>771364</v>
      </c>
      <c r="F42" s="7">
        <f t="shared" si="1"/>
        <v>126097</v>
      </c>
      <c r="G42" s="8">
        <f t="shared" si="3"/>
        <v>16.347275734931888</v>
      </c>
      <c r="H42" s="70" t="s">
        <v>5</v>
      </c>
      <c r="I42" s="21"/>
      <c r="J42" s="22">
        <f>SUM(D42,D43,J6,J7,J8,J9,J10,J11,J12,J13,J14,J15,J16,J17,J18,J19,J20,J21)</f>
        <v>24713990</v>
      </c>
      <c r="K42" s="22">
        <f>SUM(E42,E43,K6,K7,K8,K9,K10,K11,K12,K13,K14,K15,K16,K17,K18,K19,K20,K21)</f>
        <v>22395707</v>
      </c>
      <c r="L42" s="22">
        <f>SUM(F42,F43,L6,L7,L8,L9,L10,L11,L12,L13,L14,L15,L16,L17,L18,L19,L20,L21)</f>
        <v>2318283</v>
      </c>
      <c r="M42" s="27">
        <f>SUM(L42/K42)*100</f>
        <v>10.351461554663132</v>
      </c>
    </row>
    <row r="43" spans="1:13" ht="27.75" customHeight="1" thickBot="1">
      <c r="A43" s="33"/>
      <c r="B43" s="65">
        <v>38</v>
      </c>
      <c r="C43" s="59" t="s">
        <v>45</v>
      </c>
      <c r="D43" s="60">
        <v>1351760</v>
      </c>
      <c r="E43" s="23">
        <v>1180058</v>
      </c>
      <c r="F43" s="30">
        <f t="shared" si="1"/>
        <v>171702</v>
      </c>
      <c r="G43" s="24">
        <f t="shared" si="3"/>
        <v>14.550301764828507</v>
      </c>
      <c r="H43" s="71" t="s">
        <v>6</v>
      </c>
      <c r="I43" s="25"/>
      <c r="J43" s="26">
        <f>SUM(J40:J42)</f>
        <v>134863885</v>
      </c>
      <c r="K43" s="26">
        <f>SUM(K40:K42)</f>
        <v>101749690</v>
      </c>
      <c r="L43" s="26">
        <f>SUM(L40:L42)</f>
        <v>33114195</v>
      </c>
      <c r="M43" s="28">
        <f>SUM(L43/K43)*100</f>
        <v>32.54476254423969</v>
      </c>
    </row>
    <row r="44" spans="1:13" ht="24" customHeight="1">
      <c r="A44" s="33"/>
      <c r="B44" s="33"/>
      <c r="C44" s="33"/>
      <c r="D44" s="33"/>
      <c r="E44" s="33"/>
      <c r="F44" s="61"/>
      <c r="G44" s="34"/>
      <c r="H44" s="33"/>
      <c r="I44" s="33"/>
      <c r="J44" s="33"/>
      <c r="K44" s="33"/>
      <c r="L44" s="33"/>
      <c r="M44" s="35"/>
    </row>
    <row r="45" ht="24" customHeight="1"/>
  </sheetData>
  <printOptions horizontalCentered="1"/>
  <pageMargins left="0.46" right="0.3" top="0.41" bottom="0.1968503937007874" header="0.33" footer="0.26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2010-12-06T06:53:44Z</cp:lastPrinted>
  <dcterms:created xsi:type="dcterms:W3CDTF">2008-08-05T08:11:44Z</dcterms:created>
  <dcterms:modified xsi:type="dcterms:W3CDTF">2010-12-06T06:53:46Z</dcterms:modified>
  <cp:category/>
  <cp:version/>
  <cp:contentType/>
  <cp:contentStatus/>
</cp:coreProperties>
</file>