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202300"/>
  <xr:revisionPtr revIDLastSave="0" documentId="13_ncr:1_{00A0FEEA-5AC6-4F03-B978-7C3C53D6FF0F}" xr6:coauthVersionLast="47" xr6:coauthVersionMax="47" xr10:uidLastSave="{00000000-0000-0000-0000-000000000000}"/>
  <bookViews>
    <workbookView xWindow="-120" yWindow="-120" windowWidth="29040" windowHeight="15720" xr2:uid="{21853321-566D-4E36-89A9-EDBDF698C639}"/>
  </bookViews>
  <sheets>
    <sheet name="不在者投票立会い実績報告書" sheetId="1" r:id="rId1"/>
  </sheets>
  <definedNames>
    <definedName name="_xlnm.Print_Area" localSheetId="0">不在者投票立会い実績報告書!$A$2:$N$27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M34" i="1"/>
  <c r="M35" i="1"/>
  <c r="M36" i="1"/>
  <c r="M37" i="1"/>
  <c r="M38" i="1"/>
  <c r="M39" i="1"/>
  <c r="M33" i="1"/>
  <c r="F10" i="1"/>
  <c r="G10" i="1"/>
  <c r="F11" i="1"/>
  <c r="G11" i="1"/>
  <c r="F12" i="1"/>
  <c r="G12" i="1"/>
  <c r="F13" i="1"/>
  <c r="G13" i="1"/>
  <c r="F14" i="1"/>
  <c r="G14" i="1"/>
  <c r="G25" i="1"/>
  <c r="J10" i="1" l="1"/>
  <c r="Q10" i="1" s="1"/>
  <c r="M11" i="1"/>
  <c r="Q14" i="1"/>
  <c r="M12" i="1"/>
  <c r="Q13" i="1"/>
  <c r="M14" i="1"/>
  <c r="Q11" i="1"/>
  <c r="M10" i="1" l="1"/>
  <c r="M13" i="1"/>
  <c r="Q12" i="1"/>
  <c r="H17" i="1" s="1"/>
  <c r="B25" i="1" s="1"/>
  <c r="I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8" authorId="0" shapeId="0" xr:uid="{5B1BDC67-28FC-4F78-A727-0DF6C0B5343B}">
      <text>
        <r>
          <rPr>
            <sz val="12"/>
            <color indexed="81"/>
            <rFont val="BIZ UDPゴシック"/>
            <family val="3"/>
            <charset val="128"/>
          </rPr>
          <t>立会場所は、「会議室」や「食堂」など
不在者投票実施場所を記載してください</t>
        </r>
      </text>
    </comment>
  </commentList>
</comments>
</file>

<file path=xl/sharedStrings.xml><?xml version="1.0" encoding="utf-8"?>
<sst xmlns="http://schemas.openxmlformats.org/spreadsheetml/2006/main" count="49" uniqueCount="41">
  <si>
    <t>7時間超</t>
    <rPh sb="1" eb="3">
      <t>ジカン</t>
    </rPh>
    <rPh sb="3" eb="4">
      <t>チョウ</t>
    </rPh>
    <phoneticPr fontId="5"/>
  </si>
  <si>
    <t>6時間超～7時間以下</t>
    <rPh sb="1" eb="3">
      <t>ジカン</t>
    </rPh>
    <rPh sb="3" eb="4">
      <t>チョウ</t>
    </rPh>
    <rPh sb="6" eb="8">
      <t>ジカン</t>
    </rPh>
    <rPh sb="8" eb="10">
      <t>イカ</t>
    </rPh>
    <phoneticPr fontId="5"/>
  </si>
  <si>
    <t>5時間超～6時間以下</t>
    <rPh sb="1" eb="3">
      <t>ジカン</t>
    </rPh>
    <rPh sb="3" eb="4">
      <t>チョウ</t>
    </rPh>
    <rPh sb="6" eb="8">
      <t>ジカン</t>
    </rPh>
    <rPh sb="8" eb="10">
      <t>イカ</t>
    </rPh>
    <phoneticPr fontId="5"/>
  </si>
  <si>
    <t>4時間超～5時間以下</t>
    <rPh sb="1" eb="3">
      <t>ジカン</t>
    </rPh>
    <rPh sb="3" eb="4">
      <t>チョウ</t>
    </rPh>
    <rPh sb="6" eb="8">
      <t>ジカン</t>
    </rPh>
    <rPh sb="8" eb="10">
      <t>イカ</t>
    </rPh>
    <phoneticPr fontId="5"/>
  </si>
  <si>
    <t>3時間超～4時間以下</t>
    <rPh sb="1" eb="3">
      <t>ジカン</t>
    </rPh>
    <rPh sb="3" eb="4">
      <t>チョウ</t>
    </rPh>
    <rPh sb="6" eb="8">
      <t>ジカン</t>
    </rPh>
    <rPh sb="8" eb="10">
      <t>イカ</t>
    </rPh>
    <phoneticPr fontId="5"/>
  </si>
  <si>
    <t>2時間超～3時間以下</t>
    <rPh sb="1" eb="3">
      <t>ジカン</t>
    </rPh>
    <rPh sb="3" eb="4">
      <t>チョウ</t>
    </rPh>
    <rPh sb="6" eb="8">
      <t>ジカン</t>
    </rPh>
    <rPh sb="8" eb="10">
      <t>イカ</t>
    </rPh>
    <phoneticPr fontId="5"/>
  </si>
  <si>
    <t>1時間超～2時間以下</t>
    <rPh sb="1" eb="3">
      <t>ジカン</t>
    </rPh>
    <rPh sb="3" eb="4">
      <t>チョウ</t>
    </rPh>
    <rPh sb="6" eb="8">
      <t>ジカン</t>
    </rPh>
    <rPh sb="8" eb="10">
      <t>イカ</t>
    </rPh>
    <phoneticPr fontId="5"/>
  </si>
  <si>
    <t>1時間以下</t>
    <rPh sb="1" eb="3">
      <t>ジカン</t>
    </rPh>
    <rPh sb="3" eb="5">
      <t>イカ</t>
    </rPh>
    <phoneticPr fontId="5"/>
  </si>
  <si>
    <t>報酬上限額</t>
    <rPh sb="0" eb="2">
      <t>ホウシュウ</t>
    </rPh>
    <rPh sb="2" eb="4">
      <t>ジョウゲン</t>
    </rPh>
    <rPh sb="4" eb="5">
      <t>ガク</t>
    </rPh>
    <phoneticPr fontId="5"/>
  </si>
  <si>
    <t>勤務時間</t>
    <rPh sb="0" eb="2">
      <t>キンム</t>
    </rPh>
    <rPh sb="2" eb="4">
      <t>ジカン</t>
    </rPh>
    <phoneticPr fontId="5"/>
  </si>
  <si>
    <t>【勤務時間ごとの報酬上限額】</t>
    <rPh sb="1" eb="3">
      <t>キンム</t>
    </rPh>
    <rPh sb="3" eb="5">
      <t>ジカン</t>
    </rPh>
    <rPh sb="8" eb="10">
      <t>ホウシュウ</t>
    </rPh>
    <rPh sb="10" eb="12">
      <t>ジョウゲン</t>
    </rPh>
    <rPh sb="12" eb="13">
      <t>ガク</t>
    </rPh>
    <phoneticPr fontId="5"/>
  </si>
  <si>
    <t>按分する場合の請求金額（A×B/C）</t>
    <rPh sb="0" eb="2">
      <t>アンブン</t>
    </rPh>
    <rPh sb="4" eb="6">
      <t>バアイ</t>
    </rPh>
    <rPh sb="7" eb="11">
      <t>セイキュウキンガク</t>
    </rPh>
    <phoneticPr fontId="12"/>
  </si>
  <si>
    <t>不在者投票者総数（C)</t>
    <phoneticPr fontId="12"/>
  </si>
  <si>
    <t>報酬支払額（A)</t>
    <phoneticPr fontId="12"/>
  </si>
  <si>
    <t>人</t>
    <rPh sb="0" eb="1">
      <t>ヒト</t>
    </rPh>
    <phoneticPr fontId="12"/>
  </si>
  <si>
    <t>報　酬
支払額
合計(A)</t>
    <rPh sb="0" eb="1">
      <t>ホウ</t>
    </rPh>
    <rPh sb="2" eb="3">
      <t>シュウ</t>
    </rPh>
    <rPh sb="4" eb="6">
      <t>シハラ</t>
    </rPh>
    <rPh sb="6" eb="7">
      <t>ガク</t>
    </rPh>
    <rPh sb="8" eb="10">
      <t>ゴウケイ</t>
    </rPh>
    <phoneticPr fontId="5"/>
  </si>
  <si>
    <t>合計</t>
    <rPh sb="0" eb="2">
      <t>ゴウケイ</t>
    </rPh>
    <phoneticPr fontId="5"/>
  </si>
  <si>
    <t>不在者投票者
総数(C)</t>
    <rPh sb="0" eb="3">
      <t>フザイシャ</t>
    </rPh>
    <rPh sb="3" eb="6">
      <t>トウヒョウシャ</t>
    </rPh>
    <rPh sb="7" eb="8">
      <t>ソウ</t>
    </rPh>
    <rPh sb="8" eb="9">
      <t>スウ</t>
    </rPh>
    <phoneticPr fontId="5"/>
  </si>
  <si>
    <r>
      <t>　</t>
    </r>
    <r>
      <rPr>
        <sz val="11"/>
        <color indexed="8"/>
        <rFont val="游ゴシック"/>
        <family val="1"/>
        <charset val="128"/>
        <scheme val="minor"/>
      </rPr>
      <t>↑　7時間を超える場合（注３参照）は、「時間数」には記載せず、「１日」欄に「１」と記載してください。</t>
    </r>
    <rPh sb="4" eb="6">
      <t>ジカン</t>
    </rPh>
    <rPh sb="7" eb="8">
      <t>コ</t>
    </rPh>
    <rPh sb="10" eb="12">
      <t>バアイ</t>
    </rPh>
    <rPh sb="13" eb="14">
      <t>チュウ</t>
    </rPh>
    <rPh sb="15" eb="17">
      <t>サンショウ</t>
    </rPh>
    <rPh sb="21" eb="24">
      <t>ジカンスウ</t>
    </rPh>
    <rPh sb="27" eb="29">
      <t>キサイ</t>
    </rPh>
    <rPh sb="34" eb="35">
      <t>ニチ</t>
    </rPh>
    <rPh sb="36" eb="37">
      <t>ラン</t>
    </rPh>
    <rPh sb="42" eb="44">
      <t>キサイ</t>
    </rPh>
    <phoneticPr fontId="5"/>
  </si>
  <si>
    <t>円</t>
    <rPh sb="0" eb="1">
      <t>エン</t>
    </rPh>
    <phoneticPr fontId="5"/>
  </si>
  <si>
    <t>～</t>
  </si>
  <si>
    <t>～</t>
    <phoneticPr fontId="5"/>
  </si>
  <si>
    <t>時間数
(a)</t>
    <rPh sb="0" eb="3">
      <t>ジカンスウ</t>
    </rPh>
    <phoneticPr fontId="5"/>
  </si>
  <si>
    <r>
      <rPr>
        <sz val="12"/>
        <color theme="1"/>
        <rFont val="BIZ UDP明朝 Medium"/>
        <family val="1"/>
        <charset val="128"/>
      </rPr>
      <t>１日</t>
    </r>
    <r>
      <rPr>
        <sz val="11"/>
        <color theme="1"/>
        <rFont val="BIZ UDP明朝 Medium"/>
        <family val="1"/>
        <charset val="128"/>
      </rPr>
      <t xml:space="preserve">
</t>
    </r>
    <r>
      <rPr>
        <sz val="9"/>
        <color theme="1"/>
        <rFont val="BIZ UDP明朝 Medium"/>
        <family val="1"/>
        <charset val="128"/>
      </rPr>
      <t>(</t>
    </r>
    <r>
      <rPr>
        <sz val="9"/>
        <color rgb="FF000000"/>
        <rFont val="BIZ UDP明朝 Medium"/>
        <family val="1"/>
        <charset val="128"/>
      </rPr>
      <t>7時間超)</t>
    </r>
    <rPh sb="1" eb="2">
      <t>ニチ</t>
    </rPh>
    <rPh sb="5" eb="7">
      <t>ジカン</t>
    </rPh>
    <rPh sb="7" eb="8">
      <t>チョウ</t>
    </rPh>
    <phoneticPr fontId="5"/>
  </si>
  <si>
    <t>至</t>
    <rPh sb="0" eb="1">
      <t>イタル</t>
    </rPh>
    <phoneticPr fontId="5"/>
  </si>
  <si>
    <t>自</t>
    <rPh sb="0" eb="1">
      <t>ジ</t>
    </rPh>
    <phoneticPr fontId="5"/>
  </si>
  <si>
    <t>備考</t>
    <rPh sb="0" eb="2">
      <t>ビコウ</t>
    </rPh>
    <phoneticPr fontId="5"/>
  </si>
  <si>
    <r>
      <rPr>
        <sz val="10"/>
        <color rgb="FF000000"/>
        <rFont val="BIZ UDP明朝 Medium"/>
        <family val="1"/>
        <charset val="128"/>
      </rPr>
      <t>実際の報酬支払額</t>
    </r>
    <r>
      <rPr>
        <sz val="12"/>
        <color indexed="8"/>
        <rFont val="BIZ UDP明朝 Medium"/>
        <family val="1"/>
        <charset val="128"/>
      </rPr>
      <t xml:space="preserve">
</t>
    </r>
    <r>
      <rPr>
        <sz val="9"/>
        <color rgb="FF000000"/>
        <rFont val="BIZ UDPゴシック"/>
        <family val="3"/>
        <charset val="128"/>
      </rPr>
      <t>（上限額を超える場合は、上限額を記入）</t>
    </r>
    <rPh sb="0" eb="2">
      <t>ジッサイ</t>
    </rPh>
    <rPh sb="3" eb="5">
      <t>ホウシュウ</t>
    </rPh>
    <rPh sb="5" eb="7">
      <t>シハライ</t>
    </rPh>
    <rPh sb="7" eb="8">
      <t>ガク</t>
    </rPh>
    <rPh sb="10" eb="13">
      <t>ジョウゲンガク</t>
    </rPh>
    <rPh sb="14" eb="15">
      <t>コ</t>
    </rPh>
    <rPh sb="17" eb="19">
      <t>バアイ</t>
    </rPh>
    <rPh sb="21" eb="24">
      <t>ジョウゲンガク</t>
    </rPh>
    <rPh sb="25" eb="27">
      <t>キニュウ</t>
    </rPh>
    <phoneticPr fontId="5"/>
  </si>
  <si>
    <t>立会人氏名</t>
    <rPh sb="0" eb="1">
      <t>タ</t>
    </rPh>
    <rPh sb="1" eb="2">
      <t>ア</t>
    </rPh>
    <rPh sb="2" eb="3">
      <t>ニン</t>
    </rPh>
    <rPh sb="3" eb="5">
      <t>シメイ</t>
    </rPh>
    <phoneticPr fontId="5"/>
  </si>
  <si>
    <t>立会場所</t>
    <rPh sb="0" eb="2">
      <t>タチア</t>
    </rPh>
    <rPh sb="2" eb="4">
      <t>バショ</t>
    </rPh>
    <phoneticPr fontId="5"/>
  </si>
  <si>
    <t>立会時間</t>
    <rPh sb="0" eb="2">
      <t>タチア</t>
    </rPh>
    <rPh sb="2" eb="4">
      <t>ジカン</t>
    </rPh>
    <phoneticPr fontId="5"/>
  </si>
  <si>
    <t>立会日</t>
    <rPh sb="0" eb="2">
      <t>タチア</t>
    </rPh>
    <rPh sb="2" eb="3">
      <t>ニチ</t>
    </rPh>
    <phoneticPr fontId="5"/>
  </si>
  <si>
    <t>氏　名</t>
    <rPh sb="0" eb="1">
      <t>シ</t>
    </rPh>
    <rPh sb="2" eb="3">
      <t>メイ</t>
    </rPh>
    <phoneticPr fontId="5"/>
  </si>
  <si>
    <r>
      <t>施設名及び役職名</t>
    </r>
    <r>
      <rPr>
        <sz val="9"/>
        <color theme="1"/>
        <rFont val="游ゴシック"/>
        <family val="1"/>
        <charset val="128"/>
        <scheme val="minor"/>
      </rPr>
      <t>（「○○病院長」等）</t>
    </r>
    <rPh sb="0" eb="2">
      <t>シセツ</t>
    </rPh>
    <rPh sb="2" eb="3">
      <t>メイ</t>
    </rPh>
    <rPh sb="3" eb="4">
      <t>オヨ</t>
    </rPh>
    <rPh sb="5" eb="7">
      <t>ヤクショク</t>
    </rPh>
    <rPh sb="7" eb="8">
      <t>メイ</t>
    </rPh>
    <rPh sb="12" eb="15">
      <t>ビョウインチョウ</t>
    </rPh>
    <rPh sb="16" eb="17">
      <t>トウ</t>
    </rPh>
    <phoneticPr fontId="5"/>
  </si>
  <si>
    <t>不在者投票
管理者氏名　　　　　　　　　　　　　　　　　　　　　　　　　　　　　　　　　　　　　　　　　　　</t>
    <phoneticPr fontId="5"/>
  </si>
  <si>
    <t>不在者投票立会い実績報告書</t>
    <rPh sb="0" eb="3">
      <t>フザイシャ</t>
    </rPh>
    <rPh sb="3" eb="5">
      <t>トウヒョウ</t>
    </rPh>
    <rPh sb="5" eb="6">
      <t>タ</t>
    </rPh>
    <rPh sb="6" eb="7">
      <t>ア</t>
    </rPh>
    <rPh sb="8" eb="10">
      <t>ジッセキ</t>
    </rPh>
    <rPh sb="10" eb="13">
      <t>ホウコクショ</t>
    </rPh>
    <phoneticPr fontId="5"/>
  </si>
  <si>
    <t>別紙</t>
    <rPh sb="0" eb="2">
      <t>ベッシ</t>
    </rPh>
    <phoneticPr fontId="5"/>
  </si>
  <si>
    <r>
      <rPr>
        <sz val="11"/>
        <color theme="1"/>
        <rFont val="BIZ UDP明朝 Medium"/>
        <family val="1"/>
        <charset val="128"/>
      </rPr>
      <t>報酬上限額</t>
    </r>
    <r>
      <rPr>
        <sz val="12"/>
        <color theme="1"/>
        <rFont val="BIZ UDP明朝 Medium"/>
        <family val="1"/>
        <charset val="128"/>
      </rPr>
      <t xml:space="preserve">
</t>
    </r>
    <r>
      <rPr>
        <sz val="10"/>
        <color theme="1"/>
        <rFont val="BIZ UDP明朝 Medium"/>
        <family val="1"/>
        <charset val="128"/>
      </rPr>
      <t>(12,400×時間数（a）/8.5）</t>
    </r>
    <rPh sb="0" eb="2">
      <t>ホウシュウ</t>
    </rPh>
    <rPh sb="2" eb="4">
      <t>ジョウゲン</t>
    </rPh>
    <rPh sb="4" eb="5">
      <t>ガク</t>
    </rPh>
    <rPh sb="14" eb="17">
      <t>ジカンスウ</t>
    </rPh>
    <phoneticPr fontId="5"/>
  </si>
  <si>
    <t>令和８年　月　　日執行
衆議院小選挙区選出議員選挙・衆議院比例代表選出議員選挙・
最高裁判所裁判官国民審査</t>
    <rPh sb="0" eb="2">
      <t>レイワ</t>
    </rPh>
    <rPh sb="3" eb="4">
      <t>ネン</t>
    </rPh>
    <rPh sb="5" eb="6">
      <t>ガツ</t>
    </rPh>
    <rPh sb="8" eb="9">
      <t>ニチ</t>
    </rPh>
    <rPh sb="9" eb="11">
      <t>シッコウ</t>
    </rPh>
    <phoneticPr fontId="5"/>
  </si>
  <si>
    <t>　以下は不在者投票者のうち衆議院小選挙区選出議員選挙、衆議院比例代表選出議員選挙及び最高裁判所裁判官国民審査（以下「衆議院議員選挙等」）のいずれにも投票をせず、前記以外の選挙について、不在者投票者がいることにより報酬支払額(A)を按分する必要がある場合についてのみ記入すること。</t>
    <rPh sb="1" eb="3">
      <t>イカ</t>
    </rPh>
    <rPh sb="40" eb="41">
      <t>オヨ</t>
    </rPh>
    <rPh sb="55" eb="57">
      <t>イカ</t>
    </rPh>
    <rPh sb="106" eb="108">
      <t>ホウシュウ</t>
    </rPh>
    <rPh sb="108" eb="111">
      <t>シハライガク</t>
    </rPh>
    <phoneticPr fontId="12"/>
  </si>
  <si>
    <t>衆議院議員選挙等の投票者数（B)</t>
    <rPh sb="0" eb="3">
      <t>シュウギイン</t>
    </rPh>
    <rPh sb="3" eb="5">
      <t>ギイン</t>
    </rPh>
    <rPh sb="5" eb="7">
      <t>センキョ</t>
    </rPh>
    <rPh sb="7" eb="8">
      <t>トウ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</si>
</sst>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,###&quot;円&quot;"/>
    <numFmt numFmtId="177" formatCode="#,##0&quot;円&quot;"/>
    <numFmt numFmtId="178" formatCode="0&quot;名&quot;"/>
    <numFmt numFmtId="179" formatCode="0_);[Red]\(0\)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1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1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游ゴシック"/>
      <family val="1"/>
      <charset val="128"/>
      <scheme val="minor"/>
    </font>
    <font>
      <b/>
      <sz val="12"/>
      <color theme="1"/>
      <name val="游ゴシック"/>
      <family val="1"/>
      <charset val="128"/>
      <scheme val="minor"/>
    </font>
    <font>
      <sz val="14"/>
      <color theme="1"/>
      <name val="游ゴシック"/>
      <family val="1"/>
      <charset val="128"/>
      <scheme val="minor"/>
    </font>
    <font>
      <sz val="10"/>
      <color theme="1"/>
      <name val="游ゴシック"/>
      <family val="1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0.5"/>
      <color theme="1"/>
      <name val="游ゴシック"/>
      <family val="1"/>
      <charset val="128"/>
      <scheme val="minor"/>
    </font>
    <font>
      <b/>
      <sz val="10"/>
      <color theme="1"/>
      <name val="游ゴシック"/>
      <family val="1"/>
      <charset val="128"/>
      <scheme val="minor"/>
    </font>
    <font>
      <sz val="11"/>
      <color indexed="8"/>
      <name val="游ゴシック"/>
      <family val="1"/>
      <charset val="128"/>
      <scheme val="minor"/>
    </font>
    <font>
      <sz val="10"/>
      <color theme="1"/>
      <name val="メイリオ"/>
      <family val="3"/>
      <charset val="128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9"/>
      <color rgb="FF000000"/>
      <name val="BIZ UDP明朝 Medium"/>
      <family val="1"/>
      <charset val="128"/>
    </font>
    <font>
      <sz val="12"/>
      <color indexed="8"/>
      <name val="BIZ UDP明朝 Medium"/>
      <family val="1"/>
      <charset val="128"/>
    </font>
    <font>
      <sz val="10"/>
      <color rgb="FF000000"/>
      <name val="BIZ UDP明朝 Medium"/>
      <family val="1"/>
      <charset val="128"/>
    </font>
    <font>
      <sz val="9"/>
      <color rgb="FF000000"/>
      <name val="BIZ UDPゴシック"/>
      <family val="3"/>
      <charset val="128"/>
    </font>
    <font>
      <sz val="10"/>
      <color theme="1"/>
      <name val="BIZ UDP明朝 Medium"/>
      <family val="1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游ゴシック"/>
      <family val="1"/>
      <charset val="128"/>
      <scheme val="minor"/>
    </font>
    <font>
      <b/>
      <sz val="16"/>
      <color theme="1"/>
      <name val="游ゴシック Light"/>
      <family val="3"/>
      <charset val="128"/>
      <scheme val="major"/>
    </font>
    <font>
      <sz val="12"/>
      <color indexed="81"/>
      <name val="BIZ UDPゴシック"/>
      <family val="3"/>
      <charset val="128"/>
    </font>
    <font>
      <b/>
      <sz val="11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27">
    <xf numFmtId="0" fontId="0" fillId="0" borderId="0" xfId="0">
      <alignment vertical="center"/>
    </xf>
    <xf numFmtId="0" fontId="2" fillId="0" borderId="0" xfId="2" applyFont="1"/>
    <xf numFmtId="176" fontId="4" fillId="0" borderId="1" xfId="2" applyNumberFormat="1" applyFont="1" applyBorder="1" applyAlignment="1">
      <alignment horizontal="center" vertical="center"/>
    </xf>
    <xf numFmtId="0" fontId="4" fillId="0" borderId="0" xfId="2" applyFont="1"/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/>
    </xf>
    <xf numFmtId="176" fontId="4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9" fillId="0" borderId="7" xfId="2" applyFont="1" applyBorder="1"/>
    <xf numFmtId="0" fontId="2" fillId="0" borderId="8" xfId="2" applyFont="1" applyBorder="1"/>
    <xf numFmtId="0" fontId="2" fillId="0" borderId="11" xfId="2" applyFont="1" applyBorder="1"/>
    <xf numFmtId="0" fontId="2" fillId="2" borderId="12" xfId="2" applyFont="1" applyFill="1" applyBorder="1" applyProtection="1">
      <protection locked="0"/>
    </xf>
    <xf numFmtId="0" fontId="2" fillId="0" borderId="15" xfId="2" applyFont="1" applyBorder="1"/>
    <xf numFmtId="0" fontId="13" fillId="0" borderId="16" xfId="2" applyFont="1" applyBorder="1"/>
    <xf numFmtId="0" fontId="9" fillId="0" borderId="0" xfId="2" applyFont="1"/>
    <xf numFmtId="0" fontId="9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2" fillId="0" borderId="0" xfId="2" applyFont="1" applyAlignment="1">
      <alignment vertical="top"/>
    </xf>
    <xf numFmtId="176" fontId="4" fillId="0" borderId="0" xfId="2" applyNumberFormat="1" applyFont="1"/>
    <xf numFmtId="0" fontId="16" fillId="0" borderId="17" xfId="2" applyFont="1" applyBorder="1" applyAlignment="1">
      <alignment vertical="center" shrinkToFit="1"/>
    </xf>
    <xf numFmtId="176" fontId="2" fillId="0" borderId="18" xfId="3" applyNumberFormat="1" applyFont="1" applyFill="1" applyBorder="1" applyAlignment="1">
      <alignment horizontal="right"/>
    </xf>
    <xf numFmtId="38" fontId="11" fillId="2" borderId="19" xfId="3" applyFont="1" applyFill="1" applyBorder="1" applyAlignment="1" applyProtection="1">
      <alignment horizontal="right" vertical="center"/>
      <protection locked="0"/>
    </xf>
    <xf numFmtId="0" fontId="11" fillId="2" borderId="20" xfId="2" applyFont="1" applyFill="1" applyBorder="1" applyAlignment="1" applyProtection="1">
      <alignment horizontal="center" vertical="center" shrinkToFit="1"/>
      <protection locked="0"/>
    </xf>
    <xf numFmtId="179" fontId="11" fillId="0" borderId="21" xfId="2" applyNumberFormat="1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20" fontId="11" fillId="2" borderId="23" xfId="2" applyNumberFormat="1" applyFont="1" applyFill="1" applyBorder="1" applyAlignment="1" applyProtection="1">
      <alignment horizontal="center" vertical="center"/>
      <protection locked="0"/>
    </xf>
    <xf numFmtId="0" fontId="4" fillId="0" borderId="23" xfId="2" applyFont="1" applyBorder="1" applyAlignment="1">
      <alignment horizontal="center" vertical="center"/>
    </xf>
    <xf numFmtId="20" fontId="11" fillId="2" borderId="24" xfId="2" applyNumberFormat="1" applyFont="1" applyFill="1" applyBorder="1" applyAlignment="1" applyProtection="1">
      <alignment horizontal="center" vertical="center"/>
      <protection locked="0"/>
    </xf>
    <xf numFmtId="0" fontId="11" fillId="2" borderId="25" xfId="2" applyFont="1" applyFill="1" applyBorder="1" applyAlignment="1" applyProtection="1">
      <alignment horizontal="center" vertical="center"/>
      <protection locked="0"/>
    </xf>
    <xf numFmtId="0" fontId="16" fillId="0" borderId="26" xfId="2" applyFont="1" applyBorder="1" applyAlignment="1">
      <alignment vertical="center" shrinkToFit="1"/>
    </xf>
    <xf numFmtId="176" fontId="2" fillId="0" borderId="2" xfId="3" applyNumberFormat="1" applyFont="1" applyFill="1" applyBorder="1" applyAlignment="1">
      <alignment horizontal="right"/>
    </xf>
    <xf numFmtId="38" fontId="11" fillId="2" borderId="3" xfId="3" applyFont="1" applyFill="1" applyBorder="1" applyAlignment="1" applyProtection="1">
      <alignment horizontal="right" vertical="center"/>
      <protection locked="0"/>
    </xf>
    <xf numFmtId="176" fontId="11" fillId="0" borderId="27" xfId="3" applyNumberFormat="1" applyFont="1" applyFill="1" applyBorder="1" applyAlignment="1">
      <alignment vertical="center"/>
    </xf>
    <xf numFmtId="0" fontId="11" fillId="2" borderId="1" xfId="2" applyFont="1" applyFill="1" applyBorder="1" applyAlignment="1" applyProtection="1">
      <alignment horizontal="center" vertical="center" shrinkToFit="1"/>
      <protection locked="0"/>
    </xf>
    <xf numFmtId="179" fontId="11" fillId="0" borderId="28" xfId="2" applyNumberFormat="1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20" fontId="11" fillId="2" borderId="29" xfId="2" applyNumberFormat="1" applyFont="1" applyFill="1" applyBorder="1" applyAlignment="1" applyProtection="1">
      <alignment horizontal="center" vertical="center"/>
      <protection locked="0"/>
    </xf>
    <xf numFmtId="0" fontId="4" fillId="0" borderId="29" xfId="2" applyFont="1" applyBorder="1" applyAlignment="1">
      <alignment horizontal="center" vertical="center"/>
    </xf>
    <xf numFmtId="20" fontId="11" fillId="2" borderId="30" xfId="2" applyNumberFormat="1" applyFont="1" applyFill="1" applyBorder="1" applyAlignment="1" applyProtection="1">
      <alignment horizontal="center" vertical="center"/>
      <protection locked="0"/>
    </xf>
    <xf numFmtId="0" fontId="11" fillId="2" borderId="31" xfId="2" applyFont="1" applyFill="1" applyBorder="1" applyAlignment="1" applyProtection="1">
      <alignment horizontal="center" vertical="center"/>
      <protection locked="0"/>
    </xf>
    <xf numFmtId="20" fontId="11" fillId="2" borderId="32" xfId="2" applyNumberFormat="1" applyFont="1" applyFill="1" applyBorder="1" applyAlignment="1" applyProtection="1">
      <alignment horizontal="center" vertical="center"/>
      <protection locked="0"/>
    </xf>
    <xf numFmtId="0" fontId="4" fillId="0" borderId="32" xfId="2" applyFont="1" applyBorder="1" applyAlignment="1">
      <alignment horizontal="center" vertical="center"/>
    </xf>
    <xf numFmtId="20" fontId="11" fillId="2" borderId="33" xfId="2" applyNumberFormat="1" applyFont="1" applyFill="1" applyBorder="1" applyAlignment="1" applyProtection="1">
      <alignment horizontal="center" vertical="center"/>
      <protection locked="0"/>
    </xf>
    <xf numFmtId="56" fontId="11" fillId="2" borderId="31" xfId="2" applyNumberFormat="1" applyFont="1" applyFill="1" applyBorder="1" applyAlignment="1" applyProtection="1">
      <alignment horizontal="center" vertical="center"/>
      <protection locked="0"/>
    </xf>
    <xf numFmtId="20" fontId="4" fillId="0" borderId="0" xfId="2" applyNumberFormat="1" applyFont="1"/>
    <xf numFmtId="0" fontId="16" fillId="0" borderId="34" xfId="2" applyFont="1" applyBorder="1" applyAlignment="1">
      <alignment vertical="center" shrinkToFit="1"/>
    </xf>
    <xf numFmtId="176" fontId="2" fillId="0" borderId="35" xfId="3" applyNumberFormat="1" applyFont="1" applyFill="1" applyBorder="1" applyAlignment="1">
      <alignment horizontal="right"/>
    </xf>
    <xf numFmtId="38" fontId="11" fillId="2" borderId="36" xfId="3" applyFont="1" applyFill="1" applyBorder="1" applyAlignment="1" applyProtection="1">
      <alignment horizontal="right" vertical="center"/>
      <protection locked="0"/>
    </xf>
    <xf numFmtId="0" fontId="11" fillId="2" borderId="27" xfId="2" applyFont="1" applyFill="1" applyBorder="1" applyAlignment="1" applyProtection="1">
      <alignment horizontal="center" vertical="center" shrinkToFit="1"/>
      <protection locked="0"/>
    </xf>
    <xf numFmtId="0" fontId="11" fillId="2" borderId="37" xfId="2" applyFont="1" applyFill="1" applyBorder="1" applyAlignment="1" applyProtection="1">
      <alignment horizontal="center" vertical="center" shrinkToFit="1"/>
      <protection locked="0"/>
    </xf>
    <xf numFmtId="179" fontId="11" fillId="0" borderId="38" xfId="2" applyNumberFormat="1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20" fontId="11" fillId="2" borderId="39" xfId="2" applyNumberFormat="1" applyFont="1" applyFill="1" applyBorder="1" applyAlignment="1" applyProtection="1">
      <alignment horizontal="center" vertical="center"/>
      <protection locked="0"/>
    </xf>
    <xf numFmtId="0" fontId="4" fillId="0" borderId="39" xfId="2" applyFont="1" applyBorder="1" applyAlignment="1">
      <alignment horizontal="center" vertical="center"/>
    </xf>
    <xf numFmtId="20" fontId="11" fillId="2" borderId="40" xfId="2" applyNumberFormat="1" applyFont="1" applyFill="1" applyBorder="1" applyAlignment="1" applyProtection="1">
      <alignment horizontal="center" vertical="center"/>
      <protection locked="0"/>
    </xf>
    <xf numFmtId="56" fontId="11" fillId="2" borderId="41" xfId="2" applyNumberFormat="1" applyFont="1" applyFill="1" applyBorder="1" applyAlignment="1" applyProtection="1">
      <alignment horizontal="center" vertical="center"/>
      <protection locked="0"/>
    </xf>
    <xf numFmtId="0" fontId="17" fillId="0" borderId="44" xfId="2" applyFont="1" applyBorder="1" applyAlignment="1">
      <alignment horizontal="center" vertical="center" wrapText="1"/>
    </xf>
    <xf numFmtId="0" fontId="17" fillId="0" borderId="45" xfId="2" applyFont="1" applyBorder="1" applyAlignment="1">
      <alignment horizontal="center" vertical="center" wrapText="1"/>
    </xf>
    <xf numFmtId="0" fontId="18" fillId="0" borderId="45" xfId="2" applyFont="1" applyBorder="1" applyAlignment="1">
      <alignment horizontal="center" vertical="center" wrapText="1"/>
    </xf>
    <xf numFmtId="0" fontId="18" fillId="0" borderId="46" xfId="2" applyFont="1" applyBorder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0" fontId="7" fillId="0" borderId="0" xfId="2" applyFont="1" applyAlignment="1">
      <alignment horizontal="left" vertical="center"/>
    </xf>
    <xf numFmtId="176" fontId="4" fillId="0" borderId="59" xfId="2" applyNumberFormat="1" applyFont="1" applyBorder="1" applyAlignment="1">
      <alignment horizontal="center" vertical="center"/>
    </xf>
    <xf numFmtId="176" fontId="4" fillId="0" borderId="60" xfId="2" applyNumberFormat="1" applyFont="1" applyBorder="1" applyAlignment="1">
      <alignment horizontal="center" vertical="center"/>
    </xf>
    <xf numFmtId="176" fontId="11" fillId="0" borderId="43" xfId="3" applyNumberFormat="1" applyFont="1" applyFill="1" applyBorder="1" applyAlignment="1">
      <alignment vertical="center"/>
    </xf>
    <xf numFmtId="0" fontId="4" fillId="0" borderId="14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176" fontId="11" fillId="0" borderId="13" xfId="2" applyNumberFormat="1" applyFont="1" applyBorder="1" applyAlignment="1">
      <alignment horizontal="right" vertical="center"/>
    </xf>
    <xf numFmtId="176" fontId="11" fillId="0" borderId="9" xfId="2" applyNumberFormat="1" applyFont="1" applyBorder="1" applyAlignment="1">
      <alignment horizontal="right" vertical="center"/>
    </xf>
    <xf numFmtId="176" fontId="11" fillId="0" borderId="5" xfId="2" applyNumberFormat="1" applyFont="1" applyBorder="1" applyAlignment="1">
      <alignment horizontal="right" vertical="center"/>
    </xf>
    <xf numFmtId="0" fontId="4" fillId="0" borderId="1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 shrinkToFit="1"/>
    </xf>
    <xf numFmtId="0" fontId="2" fillId="0" borderId="2" xfId="2" applyFont="1" applyBorder="1" applyAlignment="1">
      <alignment horizontal="center" vertical="center" shrinkToFit="1"/>
    </xf>
    <xf numFmtId="178" fontId="11" fillId="0" borderId="1" xfId="2" applyNumberFormat="1" applyFont="1" applyBorder="1" applyAlignment="1" applyProtection="1">
      <alignment horizontal="center" vertical="center"/>
      <protection locked="0"/>
    </xf>
    <xf numFmtId="177" fontId="11" fillId="0" borderId="3" xfId="1" applyNumberFormat="1" applyFont="1" applyBorder="1" applyAlignment="1">
      <alignment horizontal="center" vertical="center"/>
    </xf>
    <xf numFmtId="177" fontId="11" fillId="0" borderId="2" xfId="1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shrinkToFit="1"/>
    </xf>
    <xf numFmtId="0" fontId="4" fillId="0" borderId="61" xfId="2" applyFont="1" applyBorder="1" applyAlignment="1">
      <alignment horizontal="center" vertical="center" shrinkToFit="1"/>
    </xf>
    <xf numFmtId="0" fontId="4" fillId="0" borderId="4" xfId="2" applyFont="1" applyBorder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2" fillId="0" borderId="1" xfId="2" applyFont="1" applyBorder="1" applyAlignment="1">
      <alignment horizontal="center" vertical="center" shrinkToFit="1"/>
    </xf>
    <xf numFmtId="176" fontId="11" fillId="0" borderId="1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178" fontId="11" fillId="2" borderId="1" xfId="2" applyNumberFormat="1" applyFont="1" applyFill="1" applyBorder="1" applyAlignment="1" applyProtection="1">
      <alignment horizontal="center" vertical="center"/>
      <protection locked="0"/>
    </xf>
    <xf numFmtId="0" fontId="4" fillId="0" borderId="2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0" fontId="17" fillId="0" borderId="14" xfId="2" applyFont="1" applyBorder="1" applyAlignment="1">
      <alignment horizontal="center" vertical="center" wrapText="1"/>
    </xf>
    <xf numFmtId="0" fontId="17" fillId="0" borderId="6" xfId="2" applyFont="1" applyBorder="1" applyAlignment="1">
      <alignment horizontal="center" vertical="center" wrapText="1"/>
    </xf>
    <xf numFmtId="0" fontId="17" fillId="0" borderId="51" xfId="2" applyFont="1" applyBorder="1" applyAlignment="1">
      <alignment horizontal="center" vertical="center" wrapText="1"/>
    </xf>
    <xf numFmtId="0" fontId="17" fillId="0" borderId="50" xfId="2" applyFont="1" applyBorder="1" applyAlignment="1">
      <alignment horizontal="center" vertical="center" wrapText="1"/>
    </xf>
    <xf numFmtId="0" fontId="17" fillId="0" borderId="49" xfId="2" applyFont="1" applyBorder="1" applyAlignment="1">
      <alignment horizontal="center" vertical="center" wrapText="1"/>
    </xf>
    <xf numFmtId="0" fontId="17" fillId="0" borderId="48" xfId="2" applyFont="1" applyBorder="1" applyAlignment="1">
      <alignment horizontal="center" vertical="center" wrapText="1"/>
    </xf>
    <xf numFmtId="0" fontId="17" fillId="0" borderId="43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0" fontId="2" fillId="0" borderId="59" xfId="2" applyFont="1" applyBorder="1" applyAlignment="1">
      <alignment horizontal="center" vertical="center" wrapText="1"/>
    </xf>
    <xf numFmtId="0" fontId="2" fillId="0" borderId="27" xfId="2" applyFont="1" applyBorder="1" applyAlignment="1">
      <alignment horizontal="center" vertical="center" wrapText="1"/>
    </xf>
    <xf numFmtId="0" fontId="9" fillId="0" borderId="58" xfId="2" applyFont="1" applyBorder="1" applyAlignment="1">
      <alignment horizontal="left" vertical="top"/>
    </xf>
    <xf numFmtId="0" fontId="9" fillId="0" borderId="56" xfId="2" applyFont="1" applyBorder="1" applyAlignment="1">
      <alignment horizontal="left" vertical="top"/>
    </xf>
    <xf numFmtId="0" fontId="9" fillId="0" borderId="58" xfId="2" applyFont="1" applyBorder="1" applyAlignment="1">
      <alignment vertical="top"/>
    </xf>
    <xf numFmtId="0" fontId="9" fillId="0" borderId="57" xfId="2" applyFont="1" applyBorder="1" applyAlignment="1">
      <alignment vertical="top"/>
    </xf>
    <xf numFmtId="0" fontId="9" fillId="0" borderId="56" xfId="2" applyFont="1" applyBorder="1" applyAlignment="1">
      <alignment vertical="top"/>
    </xf>
    <xf numFmtId="0" fontId="27" fillId="2" borderId="54" xfId="2" applyFont="1" applyFill="1" applyBorder="1" applyAlignment="1" applyProtection="1">
      <alignment vertical="center" wrapText="1"/>
      <protection locked="0"/>
    </xf>
    <xf numFmtId="0" fontId="27" fillId="2" borderId="52" xfId="2" applyFont="1" applyFill="1" applyBorder="1" applyAlignment="1" applyProtection="1">
      <alignment vertical="center" wrapText="1"/>
      <protection locked="0"/>
    </xf>
    <xf numFmtId="0" fontId="26" fillId="2" borderId="54" xfId="2" applyFont="1" applyFill="1" applyBorder="1" applyAlignment="1" applyProtection="1">
      <alignment horizontal="center" vertical="center"/>
      <protection locked="0"/>
    </xf>
    <xf numFmtId="0" fontId="26" fillId="2" borderId="53" xfId="2" applyFont="1" applyFill="1" applyBorder="1" applyAlignment="1" applyProtection="1">
      <alignment horizontal="center" vertical="center"/>
      <protection locked="0"/>
    </xf>
    <xf numFmtId="0" fontId="25" fillId="2" borderId="52" xfId="2" applyFont="1" applyFill="1" applyBorder="1" applyAlignment="1" applyProtection="1">
      <alignment horizontal="center" vertical="center"/>
      <protection locked="0"/>
    </xf>
    <xf numFmtId="0" fontId="31" fillId="0" borderId="0" xfId="2" applyFont="1" applyAlignment="1">
      <alignment vertical="center" wrapText="1" shrinkToFit="1"/>
    </xf>
    <xf numFmtId="0" fontId="31" fillId="0" borderId="55" xfId="2" applyFont="1" applyBorder="1" applyAlignment="1">
      <alignment vertical="center" wrapText="1" shrinkToFit="1"/>
    </xf>
    <xf numFmtId="0" fontId="18" fillId="0" borderId="48" xfId="2" applyFont="1" applyBorder="1" applyAlignment="1">
      <alignment horizontal="center" vertical="center" wrapText="1"/>
    </xf>
    <xf numFmtId="0" fontId="18" fillId="0" borderId="43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 wrapText="1"/>
    </xf>
    <xf numFmtId="0" fontId="17" fillId="0" borderId="47" xfId="2" applyFont="1" applyBorder="1" applyAlignment="1">
      <alignment horizontal="center" vertical="center"/>
    </xf>
    <xf numFmtId="0" fontId="18" fillId="0" borderId="8" xfId="2" applyFont="1" applyBorder="1" applyAlignment="1">
      <alignment horizontal="center" vertical="center"/>
    </xf>
    <xf numFmtId="0" fontId="17" fillId="0" borderId="42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</cellXfs>
  <cellStyles count="4">
    <cellStyle name="桁区切り" xfId="1" builtinId="6"/>
    <cellStyle name="桁区切り 2" xfId="3" xr:uid="{486B1EAD-39FE-4C11-A77F-2B7D380316DA}"/>
    <cellStyle name="標準" xfId="0" builtinId="0"/>
    <cellStyle name="標準 2" xfId="2" xr:uid="{E587CF97-29CD-4A9D-A1EC-606CE6D2B6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15</xdr:row>
      <xdr:rowOff>0</xdr:rowOff>
    </xdr:from>
    <xdr:to>
      <xdr:col>13</xdr:col>
      <xdr:colOff>12700</xdr:colOff>
      <xdr:row>18</xdr:row>
      <xdr:rowOff>66675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C42C61AE-B83D-49B8-8E36-49DA909C9AED}"/>
            </a:ext>
          </a:extLst>
        </xdr:cNvPr>
        <xdr:cNvSpPr>
          <a:spLocks noChangeArrowheads="1"/>
        </xdr:cNvSpPr>
      </xdr:nvSpPr>
      <xdr:spPr bwMode="auto">
        <a:xfrm>
          <a:off x="8791575" y="2571750"/>
          <a:ext cx="12700" cy="581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" wrap="square" lIns="0" tIns="0" rIns="36576" bIns="18288" anchor="t" upright="1"/>
        <a:lstStyle/>
        <a:p>
          <a:pPr algn="r" rtl="0">
            <a:defRPr sz="1000"/>
          </a:pPr>
          <a:r>
            <a:rPr lang="ja-JP" altLang="en-US" sz="1200" b="1" i="0" u="none" strike="noStrike" baseline="0">
              <a:solidFill>
                <a:srgbClr val="000080"/>
              </a:solidFill>
              <a:latin typeface="ＭＳ ゴシック"/>
              <a:ea typeface="ＭＳ ゴシック"/>
            </a:rPr>
            <a:t>様式 ２</a:t>
          </a:r>
        </a:p>
      </xdr:txBody>
    </xdr:sp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0</xdr:colOff>
      <xdr:row>38</xdr:row>
      <xdr:rowOff>0</xdr:rowOff>
    </xdr:to>
    <xdr:sp macro="" textlink="">
      <xdr:nvSpPr>
        <xdr:cNvPr id="4" name="Oval 12">
          <a:extLst>
            <a:ext uri="{FF2B5EF4-FFF2-40B4-BE49-F238E27FC236}">
              <a16:creationId xmlns:a16="http://schemas.microsoft.com/office/drawing/2014/main" id="{0E3984E1-154C-4800-B538-11DF62930EF1}"/>
            </a:ext>
          </a:extLst>
        </xdr:cNvPr>
        <xdr:cNvSpPr>
          <a:spLocks noChangeArrowheads="1"/>
        </xdr:cNvSpPr>
      </xdr:nvSpPr>
      <xdr:spPr bwMode="auto">
        <a:xfrm>
          <a:off x="8791575" y="65151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0</xdr:colOff>
      <xdr:row>38</xdr:row>
      <xdr:rowOff>0</xdr:rowOff>
    </xdr:to>
    <xdr:sp macro="" textlink="">
      <xdr:nvSpPr>
        <xdr:cNvPr id="5" name="Oval 17">
          <a:extLst>
            <a:ext uri="{FF2B5EF4-FFF2-40B4-BE49-F238E27FC236}">
              <a16:creationId xmlns:a16="http://schemas.microsoft.com/office/drawing/2014/main" id="{7EA19024-BF32-4F81-A070-F9867F1E1AD1}"/>
            </a:ext>
          </a:extLst>
        </xdr:cNvPr>
        <xdr:cNvSpPr>
          <a:spLocks noChangeArrowheads="1"/>
        </xdr:cNvSpPr>
      </xdr:nvSpPr>
      <xdr:spPr bwMode="auto">
        <a:xfrm>
          <a:off x="8791575" y="65151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38</xdr:row>
      <xdr:rowOff>0</xdr:rowOff>
    </xdr:from>
    <xdr:to>
      <xdr:col>13</xdr:col>
      <xdr:colOff>0</xdr:colOff>
      <xdr:row>38</xdr:row>
      <xdr:rowOff>0</xdr:rowOff>
    </xdr:to>
    <xdr:sp macro="" textlink="">
      <xdr:nvSpPr>
        <xdr:cNvPr id="6" name="Oval 18">
          <a:extLst>
            <a:ext uri="{FF2B5EF4-FFF2-40B4-BE49-F238E27FC236}">
              <a16:creationId xmlns:a16="http://schemas.microsoft.com/office/drawing/2014/main" id="{2973367F-E2EC-4B46-8EA3-865B97192830}"/>
            </a:ext>
          </a:extLst>
        </xdr:cNvPr>
        <xdr:cNvSpPr>
          <a:spLocks noChangeArrowheads="1"/>
        </xdr:cNvSpPr>
      </xdr:nvSpPr>
      <xdr:spPr bwMode="auto">
        <a:xfrm>
          <a:off x="8791575" y="65151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44825</xdr:colOff>
      <xdr:row>4</xdr:row>
      <xdr:rowOff>67235</xdr:rowOff>
    </xdr:from>
    <xdr:to>
      <xdr:col>29</xdr:col>
      <xdr:colOff>392206</xdr:colOff>
      <xdr:row>12</xdr:row>
      <xdr:rowOff>212913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23ED478-9F61-44C9-B9AB-B4AF0C52E03D}"/>
            </a:ext>
          </a:extLst>
        </xdr:cNvPr>
        <xdr:cNvSpPr txBox="1"/>
      </xdr:nvSpPr>
      <xdr:spPr>
        <a:xfrm>
          <a:off x="11183472" y="1064559"/>
          <a:ext cx="9379322" cy="2633383"/>
        </a:xfrm>
        <a:prstGeom prst="rect">
          <a:avLst/>
        </a:prstGeom>
        <a:solidFill>
          <a:schemeClr val="lt1"/>
        </a:solidFill>
        <a:ln w="19050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報告書作成上の留意事項について</a:t>
          </a:r>
          <a:r>
            <a:rPr lang="ja-JP" altLang="en-US" sz="1400">
              <a:latin typeface="+mj-ea"/>
              <a:ea typeface="+mj-ea"/>
            </a:rPr>
            <a:t> </a:t>
          </a:r>
          <a:endParaRPr lang="en-US" altLang="ja-JP" sz="1400">
            <a:latin typeface="+mj-ea"/>
            <a:ea typeface="+mj-ea"/>
          </a:endParaRPr>
        </a:p>
        <a:p>
          <a:endParaRPr lang="en-US" altLang="ja-JP" sz="1400">
            <a:latin typeface="+mj-ea"/>
            <a:ea typeface="+mj-ea"/>
          </a:endParaRPr>
        </a:p>
        <a:p>
          <a:r>
            <a:rPr lang="ja-JP" altLang="en-US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１　上記の各項目は、該当部分に全て記入してください。</a:t>
          </a:r>
          <a:r>
            <a:rPr lang="ja-JP" altLang="en-US" sz="1400">
              <a:latin typeface="+mj-ea"/>
              <a:ea typeface="+mj-ea"/>
            </a:rPr>
            <a:t> </a:t>
          </a:r>
          <a:endParaRPr lang="en-US" altLang="ja-JP" sz="1400">
            <a:latin typeface="+mj-ea"/>
            <a:ea typeface="+mj-ea"/>
          </a:endParaRPr>
        </a:p>
        <a:p>
          <a:r>
            <a:rPr lang="ja-JP" altLang="en-US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２　１回あたりの従事時間は、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8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時間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30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分を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1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日とし、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1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日分を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12,400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円とします。</a:t>
          </a:r>
          <a:r>
            <a:rPr lang="ja-JP" altLang="en-US" sz="1400">
              <a:latin typeface="+mj-ea"/>
              <a:ea typeface="+mj-ea"/>
            </a:rPr>
            <a:t> </a:t>
          </a:r>
          <a:endParaRPr lang="en-US" altLang="ja-JP" sz="1400">
            <a:latin typeface="+mj-ea"/>
            <a:ea typeface="+mj-ea"/>
          </a:endParaRPr>
        </a:p>
        <a:p>
          <a:r>
            <a:rPr lang="ja-JP" altLang="en-US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３　１回あたりの従事時間が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7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時間を超えて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8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時間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30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分未満の場合は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1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日とみなし、按分は不要です。</a:t>
          </a:r>
          <a:endParaRPr lang="en-US" altLang="ja-JP" sz="1400" b="0" i="0" u="none" strike="noStrike">
            <a:solidFill>
              <a:schemeClr val="dk1"/>
            </a:solidFill>
            <a:effectLst/>
            <a:latin typeface="+mj-ea"/>
            <a:ea typeface="+mj-ea"/>
            <a:cs typeface="+mn-cs"/>
          </a:endParaRPr>
        </a:p>
        <a:p>
          <a:r>
            <a:rPr lang="ja-JP" altLang="en-US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４　１回あたりの従事時間が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7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時間以下の場合で、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1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時間未満の端数があるときは、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1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時間に切り上げてください。</a:t>
          </a:r>
          <a:r>
            <a:rPr lang="ja-JP" altLang="en-US" sz="1400">
              <a:latin typeface="+mj-ea"/>
              <a:ea typeface="+mj-ea"/>
            </a:rPr>
            <a:t> </a:t>
          </a:r>
          <a:endParaRPr lang="en-US" altLang="ja-JP" sz="1400">
            <a:latin typeface="+mj-ea"/>
            <a:ea typeface="+mj-ea"/>
          </a:endParaRPr>
        </a:p>
        <a:p>
          <a:r>
            <a:rPr lang="ja-JP" altLang="en-US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５　立会時間の按分端数は、小数点以下第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1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位を四捨五入してください。</a:t>
          </a:r>
          <a:r>
            <a:rPr lang="ja-JP" altLang="en-US" sz="1400">
              <a:latin typeface="+mj-ea"/>
              <a:ea typeface="+mj-ea"/>
            </a:rPr>
            <a:t> </a:t>
          </a:r>
          <a:endParaRPr lang="en-US" altLang="ja-JP" sz="1400">
            <a:latin typeface="+mj-ea"/>
            <a:ea typeface="+mj-ea"/>
          </a:endParaRPr>
        </a:p>
        <a:p>
          <a:r>
            <a:rPr lang="ja-JP" altLang="en-US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６　</a:t>
          </a:r>
          <a:r>
            <a:rPr lang="en-US" altLang="ja-JP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Excel</a:t>
          </a:r>
          <a:r>
            <a:rPr lang="ja-JP" altLang="en-US" sz="1400" b="0" i="0" u="none" strike="noStrike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で入力する場合は、黄色のセルのみ入力してください。</a:t>
          </a:r>
          <a:r>
            <a:rPr lang="ja-JP" altLang="en-US" sz="1400">
              <a:latin typeface="+mj-ea"/>
              <a:ea typeface="+mj-ea"/>
            </a:rPr>
            <a:t> </a:t>
          </a:r>
          <a:endParaRPr kumimoji="1" lang="ja-JP" altLang="en-US" sz="1400"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51548</xdr:colOff>
      <xdr:row>12</xdr:row>
      <xdr:rowOff>313766</xdr:rowOff>
    </xdr:from>
    <xdr:to>
      <xdr:col>22</xdr:col>
      <xdr:colOff>190500</xdr:colOff>
      <xdr:row>26</xdr:row>
      <xdr:rowOff>174812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54BAAC9-2DFB-405F-B451-65CA555F786B}"/>
            </a:ext>
          </a:extLst>
        </xdr:cNvPr>
        <xdr:cNvSpPr txBox="1"/>
      </xdr:nvSpPr>
      <xdr:spPr>
        <a:xfrm>
          <a:off x="11190195" y="3798795"/>
          <a:ext cx="4464423" cy="3368488"/>
        </a:xfrm>
        <a:prstGeom prst="rect">
          <a:avLst/>
        </a:prstGeom>
        <a:solidFill>
          <a:schemeClr val="lt1"/>
        </a:solidFill>
        <a:ln w="19050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altLang="ja-JP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勤務時間ごとの報酬上限額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</a:p>
        <a:p>
          <a:r>
            <a:rPr lang="ja-JP" altLang="en-US" sz="1200"/>
            <a:t>（</a:t>
          </a:r>
          <a:r>
            <a:rPr lang="en-US" altLang="ja-JP" sz="1200"/>
            <a:t>12,400×</a:t>
          </a:r>
          <a:r>
            <a:rPr lang="ja-JP" altLang="en-US" sz="1200"/>
            <a:t>従事時間</a:t>
          </a:r>
          <a:r>
            <a:rPr lang="en-US" altLang="ja-JP" sz="1200"/>
            <a:t>/8.5</a:t>
          </a:r>
          <a:r>
            <a:rPr lang="ja-JP" altLang="en-US" sz="1200"/>
            <a:t>＝支払額（小数第一位四捨五入）） </a:t>
          </a:r>
          <a:endParaRPr lang="en-US" altLang="ja-JP" sz="1200"/>
        </a:p>
        <a:p>
          <a:endParaRPr lang="en-US" altLang="ja-JP" sz="1200"/>
        </a:p>
        <a:p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勤務時間</a:t>
          </a:r>
          <a:r>
            <a:rPr lang="ja-JP" altLang="en-US" sz="1200"/>
            <a:t> 　　　　　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報酬上限額</a:t>
          </a:r>
          <a:r>
            <a:rPr lang="ja-JP" altLang="en-US" sz="1200"/>
            <a:t> </a:t>
          </a:r>
          <a:endParaRPr lang="en-US" altLang="ja-JP" sz="1200"/>
        </a:p>
        <a:p>
          <a:r>
            <a:rPr lang="en-US" altLang="ja-JP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時間以下　　　　</a:t>
          </a:r>
          <a:r>
            <a:rPr lang="ja-JP" altLang="en-US" sz="12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ja-JP" altLang="en-US" sz="1200"/>
            <a:t> ･･･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1,459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lang="ja-JP" altLang="en-US" sz="1200"/>
            <a:t> </a:t>
          </a:r>
          <a:endParaRPr lang="en-US" altLang="ja-JP" sz="1200"/>
        </a:p>
        <a:p>
          <a:r>
            <a:rPr lang="en-US" altLang="ja-JP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時間超～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時間以下</a:t>
          </a:r>
          <a:r>
            <a:rPr lang="ja-JP" altLang="en-US" sz="1200"/>
            <a:t> ･･･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2,918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lang="ja-JP" altLang="en-US" sz="1200"/>
            <a:t> </a:t>
          </a:r>
          <a:endParaRPr lang="en-US" altLang="ja-JP" sz="1200"/>
        </a:p>
        <a:p>
          <a:r>
            <a:rPr lang="en-US" altLang="ja-JP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時間超～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時間以下</a:t>
          </a:r>
          <a:r>
            <a:rPr lang="ja-JP" altLang="en-US" sz="1200"/>
            <a:t> 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･･･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4,376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lang="ja-JP" altLang="en-US" sz="1200"/>
            <a:t> </a:t>
          </a:r>
          <a:endParaRPr lang="en-US" altLang="ja-JP" sz="1200"/>
        </a:p>
        <a:p>
          <a:r>
            <a:rPr lang="en-US" altLang="ja-JP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時間超～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時間以下</a:t>
          </a:r>
          <a:r>
            <a:rPr lang="ja-JP" altLang="en-US" sz="1200"/>
            <a:t> 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･･･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5,835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lang="ja-JP" altLang="en-US" sz="1200"/>
            <a:t> </a:t>
          </a:r>
          <a:endParaRPr lang="en-US" altLang="ja-JP" sz="1200"/>
        </a:p>
        <a:p>
          <a:r>
            <a:rPr lang="en-US" altLang="ja-JP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時間超～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時間以下</a:t>
          </a:r>
          <a:r>
            <a:rPr lang="ja-JP" altLang="en-US" sz="1200"/>
            <a:t> 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･･･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7,294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lang="ja-JP" altLang="en-US" sz="1200"/>
            <a:t> </a:t>
          </a:r>
          <a:endParaRPr lang="en-US" altLang="ja-JP" sz="1200"/>
        </a:p>
        <a:p>
          <a:r>
            <a:rPr lang="en-US" altLang="ja-JP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時間超～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時間以下</a:t>
          </a:r>
          <a:r>
            <a:rPr lang="ja-JP" altLang="en-US" sz="1200"/>
            <a:t> 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･･･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8,753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lang="ja-JP" altLang="en-US" sz="1200"/>
            <a:t> </a:t>
          </a:r>
          <a:endParaRPr lang="en-US" altLang="ja-JP" sz="1200"/>
        </a:p>
        <a:p>
          <a:r>
            <a:rPr lang="en-US" altLang="ja-JP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時間超～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時間以下</a:t>
          </a:r>
          <a:r>
            <a:rPr lang="ja-JP" altLang="en-US" sz="1200"/>
            <a:t> 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･･･</a:t>
          </a:r>
          <a:r>
            <a:rPr lang="en-US" altLang="ja-JP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10,212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r>
            <a:rPr lang="ja-JP" altLang="en-US" sz="1200"/>
            <a:t> </a:t>
          </a:r>
          <a:endParaRPr lang="en-US" altLang="ja-JP" sz="1200"/>
        </a:p>
        <a:p>
          <a:r>
            <a:rPr lang="en-US" altLang="ja-JP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en-US" sz="12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時間超</a:t>
          </a:r>
          <a:r>
            <a:rPr lang="ja-JP" altLang="en-US" sz="1200"/>
            <a:t> 　　　　　</a:t>
          </a:r>
          <a:r>
            <a:rPr lang="ja-JP" altLang="en-US" sz="1200" baseline="0"/>
            <a:t>   </a:t>
          </a:r>
          <a:r>
            <a:rPr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･･･</a:t>
          </a:r>
          <a:r>
            <a:rPr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12,400</a:t>
          </a:r>
          <a:r>
            <a:rPr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円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D4902-FAE4-4D67-95EE-4DB6A7EDBDCD}">
  <dimension ref="A1:T40"/>
  <sheetViews>
    <sheetView showZeros="0" tabSelected="1" view="pageBreakPreview" zoomScale="85" zoomScaleNormal="100" zoomScaleSheetLayoutView="85" workbookViewId="0">
      <selection activeCell="G24" sqref="G24:H24"/>
    </sheetView>
  </sheetViews>
  <sheetFormatPr defaultColWidth="8.875" defaultRowHeight="18.75" x14ac:dyDescent="0.4"/>
  <cols>
    <col min="1" max="1" width="2.5" style="1" customWidth="1"/>
    <col min="2" max="2" width="15.125" style="1" bestFit="1" customWidth="1"/>
    <col min="3" max="3" width="9.375" style="1" customWidth="1"/>
    <col min="4" max="4" width="3.875" style="1" customWidth="1"/>
    <col min="5" max="5" width="8.875" style="1" customWidth="1"/>
    <col min="6" max="6" width="9.5" style="1" customWidth="1"/>
    <col min="7" max="7" width="9.125" style="1" customWidth="1"/>
    <col min="8" max="8" width="16.625" style="1" customWidth="1"/>
    <col min="9" max="9" width="18.25" style="1" customWidth="1"/>
    <col min="10" max="10" width="16.125" style="1" customWidth="1"/>
    <col min="11" max="11" width="12.75" style="1" customWidth="1"/>
    <col min="12" max="12" width="3.125" style="1" bestFit="1" customWidth="1"/>
    <col min="13" max="13" width="15.875" style="1" customWidth="1"/>
    <col min="14" max="16" width="2.5" style="1" customWidth="1"/>
    <col min="17" max="17" width="10.125" style="1" bestFit="1" customWidth="1"/>
    <col min="18" max="16384" width="8.875" style="1"/>
  </cols>
  <sheetData>
    <row r="1" spans="2:20" ht="14.25" customHeight="1" x14ac:dyDescent="0.4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2:20" ht="24" x14ac:dyDescent="0.4">
      <c r="B2" s="68" t="s">
        <v>36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20" ht="26.25" customHeight="1" x14ac:dyDescent="0.4">
      <c r="B3" s="104" t="s">
        <v>35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spans="2:20" ht="14.25" customHeight="1" x14ac:dyDescent="0.4">
      <c r="B4" s="67"/>
      <c r="C4" s="67"/>
      <c r="D4" s="67"/>
      <c r="E4" s="67"/>
      <c r="F4" s="67"/>
      <c r="G4" s="67"/>
      <c r="H4" s="67"/>
      <c r="I4" s="67"/>
      <c r="J4" s="8"/>
      <c r="K4" s="8"/>
      <c r="L4" s="8"/>
    </row>
    <row r="5" spans="2:20" ht="16.5" customHeight="1" x14ac:dyDescent="0.4">
      <c r="B5" s="117" t="s">
        <v>38</v>
      </c>
      <c r="C5" s="117"/>
      <c r="D5" s="117"/>
      <c r="E5" s="117"/>
      <c r="F5" s="117"/>
      <c r="G5" s="118"/>
      <c r="H5" s="105" t="s">
        <v>34</v>
      </c>
      <c r="I5" s="107" t="s">
        <v>33</v>
      </c>
      <c r="J5" s="108"/>
      <c r="K5" s="109" t="s">
        <v>32</v>
      </c>
      <c r="L5" s="110"/>
      <c r="M5" s="111"/>
    </row>
    <row r="6" spans="2:20" ht="31.5" customHeight="1" x14ac:dyDescent="0.4">
      <c r="B6" s="117"/>
      <c r="C6" s="117"/>
      <c r="D6" s="117"/>
      <c r="E6" s="117"/>
      <c r="F6" s="117"/>
      <c r="G6" s="118"/>
      <c r="H6" s="106"/>
      <c r="I6" s="112"/>
      <c r="J6" s="113"/>
      <c r="K6" s="114"/>
      <c r="L6" s="115"/>
      <c r="M6" s="116"/>
    </row>
    <row r="7" spans="2:20" ht="6" customHeight="1" thickBot="1" x14ac:dyDescent="0.45"/>
    <row r="8" spans="2:20" s="12" customFormat="1" ht="18" customHeight="1" x14ac:dyDescent="0.4">
      <c r="B8" s="97" t="s">
        <v>31</v>
      </c>
      <c r="C8" s="99" t="s">
        <v>30</v>
      </c>
      <c r="D8" s="100"/>
      <c r="E8" s="100"/>
      <c r="F8" s="100"/>
      <c r="G8" s="101"/>
      <c r="H8" s="102" t="s">
        <v>29</v>
      </c>
      <c r="I8" s="102" t="s">
        <v>28</v>
      </c>
      <c r="J8" s="119" t="s">
        <v>37</v>
      </c>
      <c r="K8" s="121" t="s">
        <v>27</v>
      </c>
      <c r="L8" s="122"/>
      <c r="M8" s="125" t="s">
        <v>26</v>
      </c>
    </row>
    <row r="9" spans="2:20" s="12" customFormat="1" ht="39" customHeight="1" thickBot="1" x14ac:dyDescent="0.45">
      <c r="B9" s="98"/>
      <c r="C9" s="66" t="s">
        <v>25</v>
      </c>
      <c r="D9" s="65" t="s">
        <v>21</v>
      </c>
      <c r="E9" s="65" t="s">
        <v>24</v>
      </c>
      <c r="F9" s="64" t="s">
        <v>23</v>
      </c>
      <c r="G9" s="63" t="s">
        <v>22</v>
      </c>
      <c r="H9" s="103"/>
      <c r="I9" s="103"/>
      <c r="J9" s="120"/>
      <c r="K9" s="123"/>
      <c r="L9" s="124"/>
      <c r="M9" s="126"/>
    </row>
    <row r="10" spans="2:20" s="3" customFormat="1" ht="28.5" customHeight="1" x14ac:dyDescent="0.4">
      <c r="B10" s="62"/>
      <c r="C10" s="61"/>
      <c r="D10" s="60" t="s">
        <v>21</v>
      </c>
      <c r="E10" s="59"/>
      <c r="F10" s="58">
        <f>IF(COUNTA(C10,E10)=2,IF(VALUE(E10-C10)&gt;7/24,1,""),0)</f>
        <v>0</v>
      </c>
      <c r="G10" s="57">
        <f>IF(COUNTA(C10,E10)=2,IF(VALUE(E10-C10)&lt;=7/24,CEILING(E10-C10,"1:00")*24,""),0)</f>
        <v>0</v>
      </c>
      <c r="H10" s="56"/>
      <c r="I10" s="55"/>
      <c r="J10" s="39">
        <f>IF(F10=1,12400,ROUND(12400*_xlfn.CEILING.MATH(G10)/8.5,0))</f>
        <v>0</v>
      </c>
      <c r="K10" s="54"/>
      <c r="L10" s="53" t="s">
        <v>19</v>
      </c>
      <c r="M10" s="52" t="str">
        <f>IF(J10&lt;0,"※立会時間をご確認ください",IF(K10&gt;J10,"※上限を超えています",""))</f>
        <v/>
      </c>
      <c r="Q10" s="25">
        <f>MIN(J10:K10)</f>
        <v>0</v>
      </c>
      <c r="T10" s="51"/>
    </row>
    <row r="11" spans="2:20" s="3" customFormat="1" ht="28.5" customHeight="1" x14ac:dyDescent="0.4">
      <c r="B11" s="50"/>
      <c r="C11" s="49"/>
      <c r="D11" s="48" t="s">
        <v>20</v>
      </c>
      <c r="E11" s="47"/>
      <c r="F11" s="42">
        <f>IF(COUNTA(C11,E11)=2,IF(VALUE(E11-C11)&gt;7/24,1,""),0)</f>
        <v>0</v>
      </c>
      <c r="G11" s="41">
        <f>IF(COUNTA(C11,E11)=2,IF(VALUE(E11-C11)&lt;=7/24,CEILING(E11-C11,"1:00")*24,""),0)</f>
        <v>0</v>
      </c>
      <c r="H11" s="40"/>
      <c r="I11" s="40"/>
      <c r="J11" s="39">
        <f t="shared" ref="J11:J14" si="0">IF(F11=1,12400,ROUND(12400*_xlfn.CEILING.MATH(G11)/8.5,0))</f>
        <v>0</v>
      </c>
      <c r="K11" s="38"/>
      <c r="L11" s="37" t="s">
        <v>19</v>
      </c>
      <c r="M11" s="36" t="str">
        <f>IF(J11&lt;0,"※立会時間をご確認ください",IF(K11&gt;J11,"※上限を超えています",""))</f>
        <v/>
      </c>
      <c r="Q11" s="25">
        <f>MIN(J11:K11)</f>
        <v>0</v>
      </c>
    </row>
    <row r="12" spans="2:20" s="3" customFormat="1" ht="28.5" customHeight="1" x14ac:dyDescent="0.4">
      <c r="B12" s="46"/>
      <c r="C12" s="45"/>
      <c r="D12" s="44" t="s">
        <v>20</v>
      </c>
      <c r="E12" s="43"/>
      <c r="F12" s="42">
        <f>IF(COUNTA(C12,E12)=2,IF(VALUE(E12-C12)&gt;7/24,1,""),0)</f>
        <v>0</v>
      </c>
      <c r="G12" s="41">
        <f>IF(COUNTA(C12,E12)=2,IF(VALUE(E12-C12)&lt;=7/24,CEILING(E12-C12,"1:00")*24,""),0)</f>
        <v>0</v>
      </c>
      <c r="H12" s="40"/>
      <c r="I12" s="40"/>
      <c r="J12" s="39">
        <f t="shared" si="0"/>
        <v>0</v>
      </c>
      <c r="K12" s="38"/>
      <c r="L12" s="37" t="s">
        <v>19</v>
      </c>
      <c r="M12" s="36" t="str">
        <f>IF(J12&lt;0,"※立会時間をご確認ください",IF(K12&gt;J12,"※上限を超えています",""))</f>
        <v/>
      </c>
      <c r="Q12" s="25">
        <f>MIN(J12:K12)</f>
        <v>0</v>
      </c>
    </row>
    <row r="13" spans="2:20" s="3" customFormat="1" ht="28.5" customHeight="1" x14ac:dyDescent="0.4">
      <c r="B13" s="46"/>
      <c r="C13" s="45"/>
      <c r="D13" s="44" t="s">
        <v>20</v>
      </c>
      <c r="E13" s="43"/>
      <c r="F13" s="42">
        <f>IF(COUNTA(C13,E13)=2,IF(VALUE(E13-C13)&gt;7/24,1,""),0)</f>
        <v>0</v>
      </c>
      <c r="G13" s="41">
        <f>IF(COUNTA(C13,E13)=2,IF(VALUE(E13-C13)&lt;=7/24,CEILING(E13-C13,"1:00")*24,""),0)</f>
        <v>0</v>
      </c>
      <c r="H13" s="40"/>
      <c r="I13" s="40"/>
      <c r="J13" s="39">
        <f t="shared" si="0"/>
        <v>0</v>
      </c>
      <c r="K13" s="38"/>
      <c r="L13" s="37" t="s">
        <v>19</v>
      </c>
      <c r="M13" s="36" t="str">
        <f>IF(J13&lt;0,"※立会時間をご確認ください",IF(K13&gt;J13,"※上限を超えています",""))</f>
        <v/>
      </c>
      <c r="Q13" s="25">
        <f>MIN(J13:K13)</f>
        <v>0</v>
      </c>
    </row>
    <row r="14" spans="2:20" s="3" customFormat="1" ht="28.5" customHeight="1" thickBot="1" x14ac:dyDescent="0.45">
      <c r="B14" s="35"/>
      <c r="C14" s="34"/>
      <c r="D14" s="33" t="s">
        <v>20</v>
      </c>
      <c r="E14" s="32"/>
      <c r="F14" s="31">
        <f>IF(COUNTA(C14,E14)=2,IF(VALUE(E14-C14)&gt;7/24,1,""),0)</f>
        <v>0</v>
      </c>
      <c r="G14" s="30">
        <f>IF(COUNTA(C14,E14)=2,IF(VALUE(E14-C14)&lt;=7/24,CEILING(E14-C14,"1:00")*24,""),0)</f>
        <v>0</v>
      </c>
      <c r="H14" s="29"/>
      <c r="I14" s="29"/>
      <c r="J14" s="71">
        <f t="shared" si="0"/>
        <v>0</v>
      </c>
      <c r="K14" s="28"/>
      <c r="L14" s="27" t="s">
        <v>19</v>
      </c>
      <c r="M14" s="26" t="str">
        <f>IF(J14&lt;0,"※立会時間をご確認ください",IF(K14&gt;J14,"※上限を超えています",""))</f>
        <v/>
      </c>
      <c r="Q14" s="25">
        <f>MIN(J14:K14)</f>
        <v>0</v>
      </c>
    </row>
    <row r="15" spans="2:20" s="21" customFormat="1" ht="25.5" customHeight="1" x14ac:dyDescent="0.35">
      <c r="B15" s="22"/>
      <c r="C15" s="22"/>
      <c r="D15" s="13"/>
      <c r="E15" s="22"/>
      <c r="F15" s="24" t="s">
        <v>18</v>
      </c>
      <c r="G15" s="23"/>
      <c r="H15" s="22"/>
      <c r="I15" s="22"/>
      <c r="J15" s="22"/>
      <c r="K15" s="22"/>
      <c r="L15" s="22"/>
      <c r="M15" s="22"/>
    </row>
    <row r="16" spans="2:20" ht="9" customHeight="1" thickBot="1" x14ac:dyDescent="0.45"/>
    <row r="17" spans="1:14" ht="13.5" customHeight="1" x14ac:dyDescent="0.4">
      <c r="B17" s="72" t="s">
        <v>17</v>
      </c>
      <c r="C17" s="20" t="s">
        <v>16</v>
      </c>
      <c r="D17" s="19"/>
      <c r="G17" s="75" t="s">
        <v>15</v>
      </c>
      <c r="H17" s="78">
        <f>SUM(Q10:Q14)</f>
        <v>0</v>
      </c>
    </row>
    <row r="18" spans="1:14" ht="22.5" customHeight="1" x14ac:dyDescent="0.4">
      <c r="B18" s="73"/>
      <c r="C18" s="18"/>
      <c r="D18" s="17"/>
      <c r="G18" s="76"/>
      <c r="H18" s="79"/>
    </row>
    <row r="19" spans="1:14" ht="19.5" thickBot="1" x14ac:dyDescent="0.45">
      <c r="B19" s="74"/>
      <c r="C19" s="16"/>
      <c r="D19" s="15" t="s">
        <v>14</v>
      </c>
      <c r="G19" s="77"/>
      <c r="H19" s="80"/>
    </row>
    <row r="20" spans="1:14" ht="18" customHeight="1" x14ac:dyDescent="0.4">
      <c r="B20" s="14"/>
      <c r="G20" s="13"/>
      <c r="H20" s="11"/>
    </row>
    <row r="21" spans="1:14" ht="18" customHeight="1" x14ac:dyDescent="0.4">
      <c r="A21" s="89" t="s">
        <v>39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</row>
    <row r="22" spans="1:14" ht="18" customHeight="1" x14ac:dyDescent="0.4">
      <c r="A22" s="90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</row>
    <row r="23" spans="1:14" ht="18" customHeight="1" x14ac:dyDescent="0.4">
      <c r="G23" s="13"/>
      <c r="H23" s="11"/>
    </row>
    <row r="24" spans="1:14" x14ac:dyDescent="0.4">
      <c r="B24" s="91" t="s">
        <v>13</v>
      </c>
      <c r="C24" s="91"/>
      <c r="D24" s="91" t="s">
        <v>40</v>
      </c>
      <c r="E24" s="91"/>
      <c r="F24" s="91"/>
      <c r="G24" s="91" t="s">
        <v>12</v>
      </c>
      <c r="H24" s="91"/>
      <c r="I24" s="82" t="s">
        <v>11</v>
      </c>
      <c r="J24" s="83"/>
    </row>
    <row r="25" spans="1:14" ht="20.25" customHeight="1" x14ac:dyDescent="0.4">
      <c r="B25" s="92">
        <f>H17</f>
        <v>0</v>
      </c>
      <c r="C25" s="93"/>
      <c r="D25" s="94"/>
      <c r="E25" s="94"/>
      <c r="F25" s="94"/>
      <c r="G25" s="84">
        <f>C18</f>
        <v>0</v>
      </c>
      <c r="H25" s="84"/>
      <c r="I25" s="85" t="str">
        <f>IFERROR(ROUND(B25*D25/G25,0),"")</f>
        <v/>
      </c>
      <c r="J25" s="86"/>
    </row>
    <row r="26" spans="1:14" ht="20.25" customHeight="1" x14ac:dyDescent="0.4">
      <c r="B26" s="93"/>
      <c r="C26" s="93"/>
      <c r="D26" s="94"/>
      <c r="E26" s="94"/>
      <c r="F26" s="94"/>
      <c r="G26" s="84"/>
      <c r="H26" s="84"/>
      <c r="I26" s="85"/>
      <c r="J26" s="86"/>
    </row>
    <row r="27" spans="1:14" ht="18" customHeight="1" x14ac:dyDescent="0.4">
      <c r="B27" s="14"/>
      <c r="G27" s="13"/>
      <c r="H27" s="11"/>
    </row>
    <row r="28" spans="1:14" ht="18" customHeight="1" x14ac:dyDescent="0.4">
      <c r="C28" s="3"/>
      <c r="D28" s="3"/>
      <c r="E28" s="3"/>
      <c r="F28" s="3"/>
      <c r="G28" s="12"/>
      <c r="H28" s="11"/>
    </row>
    <row r="29" spans="1:14" ht="18" customHeight="1" x14ac:dyDescent="0.4">
      <c r="A29" s="10"/>
      <c r="B29" s="9"/>
      <c r="C29" s="5"/>
      <c r="D29" s="5"/>
      <c r="E29" s="3"/>
      <c r="F29" s="3"/>
      <c r="G29" s="3"/>
      <c r="I29" s="4"/>
      <c r="J29" s="4"/>
    </row>
    <row r="30" spans="1:14" ht="18" customHeight="1" x14ac:dyDescent="0.4">
      <c r="B30" s="3"/>
      <c r="D30" s="5"/>
      <c r="E30" s="3"/>
      <c r="F30" s="3"/>
      <c r="G30" s="3"/>
      <c r="I30" s="4"/>
    </row>
    <row r="31" spans="1:14" ht="24" x14ac:dyDescent="0.4">
      <c r="B31" s="3"/>
      <c r="D31" s="3"/>
      <c r="E31" s="5"/>
      <c r="F31" s="5"/>
      <c r="G31" s="5"/>
      <c r="H31" s="4"/>
      <c r="I31" s="4"/>
      <c r="K31" s="8" t="s">
        <v>10</v>
      </c>
      <c r="L31" s="7"/>
      <c r="M31" s="7"/>
    </row>
    <row r="32" spans="1:14" ht="24" x14ac:dyDescent="0.4">
      <c r="B32" s="3"/>
      <c r="D32" s="3"/>
      <c r="E32" s="5"/>
      <c r="F32" s="5"/>
      <c r="G32" s="5"/>
      <c r="H32" s="4"/>
      <c r="I32" s="4"/>
      <c r="K32" s="81" t="s">
        <v>9</v>
      </c>
      <c r="L32" s="81"/>
      <c r="M32" s="6" t="s">
        <v>8</v>
      </c>
    </row>
    <row r="33" spans="2:13" ht="24" x14ac:dyDescent="0.4">
      <c r="B33" s="3"/>
      <c r="D33" s="3"/>
      <c r="E33" s="5"/>
      <c r="F33" s="5"/>
      <c r="G33" s="5"/>
      <c r="H33" s="4"/>
      <c r="I33" s="4"/>
      <c r="K33" s="96" t="s">
        <v>7</v>
      </c>
      <c r="L33" s="96"/>
      <c r="M33" s="2">
        <f>ROUND(M$40/8.5*ROW(M1),0)</f>
        <v>1459</v>
      </c>
    </row>
    <row r="34" spans="2:13" ht="24" x14ac:dyDescent="0.4">
      <c r="B34" s="3"/>
      <c r="D34" s="5"/>
      <c r="E34" s="5"/>
      <c r="F34" s="5"/>
      <c r="G34" s="5"/>
      <c r="H34" s="4"/>
      <c r="I34" s="4"/>
      <c r="K34" s="87" t="s">
        <v>6</v>
      </c>
      <c r="L34" s="95"/>
      <c r="M34" s="2">
        <f t="shared" ref="M34:M39" si="1">ROUND(M$40/8.5*ROW(M2),0)</f>
        <v>2918</v>
      </c>
    </row>
    <row r="35" spans="2:13" ht="24" x14ac:dyDescent="0.4">
      <c r="B35" s="3"/>
      <c r="D35" s="5"/>
      <c r="E35" s="5"/>
      <c r="F35" s="5"/>
      <c r="G35" s="5"/>
      <c r="H35" s="4"/>
      <c r="I35" s="4"/>
      <c r="K35" s="87" t="s">
        <v>5</v>
      </c>
      <c r="L35" s="95"/>
      <c r="M35" s="2">
        <f t="shared" si="1"/>
        <v>4376</v>
      </c>
    </row>
    <row r="36" spans="2:13" ht="24" x14ac:dyDescent="0.4">
      <c r="B36" s="3"/>
      <c r="C36" s="3"/>
      <c r="D36" s="5"/>
      <c r="E36" s="5"/>
      <c r="F36" s="5"/>
      <c r="G36" s="5"/>
      <c r="H36" s="4"/>
      <c r="I36" s="4"/>
      <c r="K36" s="87" t="s">
        <v>4</v>
      </c>
      <c r="L36" s="95"/>
      <c r="M36" s="2">
        <f t="shared" si="1"/>
        <v>5835</v>
      </c>
    </row>
    <row r="37" spans="2:13" ht="24" x14ac:dyDescent="0.4">
      <c r="B37" s="3"/>
      <c r="C37" s="3"/>
      <c r="D37" s="5"/>
      <c r="E37" s="5"/>
      <c r="F37" s="5"/>
      <c r="G37" s="5"/>
      <c r="H37" s="4"/>
      <c r="I37" s="4"/>
      <c r="K37" s="87" t="s">
        <v>3</v>
      </c>
      <c r="L37" s="95"/>
      <c r="M37" s="2">
        <f t="shared" si="1"/>
        <v>7294</v>
      </c>
    </row>
    <row r="38" spans="2:13" ht="24" x14ac:dyDescent="0.4">
      <c r="B38" s="3"/>
      <c r="C38" s="5"/>
      <c r="D38" s="5"/>
      <c r="E38" s="5"/>
      <c r="F38" s="5"/>
      <c r="G38" s="5"/>
      <c r="H38" s="4"/>
      <c r="I38" s="4"/>
      <c r="K38" s="87" t="s">
        <v>2</v>
      </c>
      <c r="L38" s="95"/>
      <c r="M38" s="2">
        <f t="shared" si="1"/>
        <v>8753</v>
      </c>
    </row>
    <row r="39" spans="2:13" ht="20.25" thickBot="1" x14ac:dyDescent="0.45">
      <c r="B39" s="3"/>
      <c r="C39" s="3"/>
      <c r="D39" s="3"/>
      <c r="E39" s="3"/>
      <c r="F39" s="3"/>
      <c r="G39" s="3"/>
      <c r="K39" s="87" t="s">
        <v>1</v>
      </c>
      <c r="L39" s="95"/>
      <c r="M39" s="69">
        <f t="shared" si="1"/>
        <v>10212</v>
      </c>
    </row>
    <row r="40" spans="2:13" ht="20.25" thickBot="1" x14ac:dyDescent="0.45">
      <c r="K40" s="87" t="s">
        <v>0</v>
      </c>
      <c r="L40" s="88"/>
      <c r="M40" s="70">
        <v>12400</v>
      </c>
    </row>
  </sheetData>
  <sheetProtection selectLockedCells="1"/>
  <mergeCells count="35">
    <mergeCell ref="B8:B9"/>
    <mergeCell ref="C8:G8"/>
    <mergeCell ref="H8:H9"/>
    <mergeCell ref="B3:M3"/>
    <mergeCell ref="H5:H6"/>
    <mergeCell ref="I5:J5"/>
    <mergeCell ref="K5:M5"/>
    <mergeCell ref="I6:J6"/>
    <mergeCell ref="K6:M6"/>
    <mergeCell ref="B5:G6"/>
    <mergeCell ref="I8:I9"/>
    <mergeCell ref="J8:J9"/>
    <mergeCell ref="K8:L9"/>
    <mergeCell ref="M8:M9"/>
    <mergeCell ref="K40:L40"/>
    <mergeCell ref="A21:N22"/>
    <mergeCell ref="B24:C24"/>
    <mergeCell ref="D24:F24"/>
    <mergeCell ref="G24:H24"/>
    <mergeCell ref="B25:C26"/>
    <mergeCell ref="D25:F26"/>
    <mergeCell ref="K39:L39"/>
    <mergeCell ref="K33:L33"/>
    <mergeCell ref="K34:L34"/>
    <mergeCell ref="K35:L35"/>
    <mergeCell ref="K36:L36"/>
    <mergeCell ref="K37:L37"/>
    <mergeCell ref="K38:L38"/>
    <mergeCell ref="B17:B19"/>
    <mergeCell ref="G17:G19"/>
    <mergeCell ref="H17:H19"/>
    <mergeCell ref="K32:L32"/>
    <mergeCell ref="I24:J24"/>
    <mergeCell ref="G25:H26"/>
    <mergeCell ref="I25:J26"/>
  </mergeCells>
  <phoneticPr fontId="3"/>
  <dataValidations count="1">
    <dataValidation type="time" allowBlank="1" showInputMessage="1" showErrorMessage="1" errorTitle="入力について" error="「○○：○○」という形式でご記入ください。_x000a_【例　１２：３０】" promptTitle="入力について" prompt="「○○：○○」という形式でご記入ください。_x000a_【例　１２：３０】" sqref="E10:E14 C10:C14" xr:uid="{346B9B6F-E3C5-45B8-94CB-526C1A662105}">
      <formula1>0</formula1>
      <formula2>0.999305555555556</formula2>
    </dataValidation>
  </dataValidations>
  <printOptions horizontalCentered="1" verticalCentered="1"/>
  <pageMargins left="0.19685039370078741" right="0.19685039370078741" top="0.78740157480314965" bottom="0.78740157480314965" header="0.39370078740157483" footer="0.59055118110236227"/>
  <pageSetup paperSize="9" scale="87" fitToWidth="0" fitToHeight="0" orientation="landscape" r:id="rId1"/>
  <headerFooter alignWithMargins="0"/>
  <rowBreaks count="1" manualBreakCount="1">
    <brk id="27" max="1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不在者投票立会い実績報告書</vt:lpstr>
      <vt:lpstr>不在者投票立会い実績報告書!Print_Area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2026-01-20T10:55:04Z</dcterms:created>
  <dcterms:modified xsi:type="dcterms:W3CDTF">2026-01-20T10:55:13Z</dcterms:modified>
</cp:coreProperties>
</file>