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5.10\disk1\03 農業ビジネス推進班\03　卸売市場\05 【概要作成】卸売市場事業報告・市場概要\R2（R元事業報告）\00 市場概要のデータ\"/>
    </mc:Choice>
  </mc:AlternateContent>
  <bookViews>
    <workbookView xWindow="480" yWindow="285" windowWidth="14700" windowHeight="7905" tabRatio="813" activeTab="1"/>
  </bookViews>
  <sheets>
    <sheet name="5集荷、6販売（R2)" sheetId="16" r:id="rId1"/>
    <sheet name="7買受人 (R2）" sheetId="18" r:id="rId2"/>
  </sheets>
  <definedNames>
    <definedName name="_xlnm.Print_Area" localSheetId="0">'5集荷、6販売（R2)'!$A$1:$G$40</definedName>
    <definedName name="_xlnm.Print_Area" localSheetId="1">'7買受人 (R2）'!$A$1:$I$13</definedName>
  </definedNames>
  <calcPr calcId="162913"/>
</workbook>
</file>

<file path=xl/calcChain.xml><?xml version="1.0" encoding="utf-8"?>
<calcChain xmlns="http://schemas.openxmlformats.org/spreadsheetml/2006/main">
  <c r="D38" i="18" l="1"/>
  <c r="I5" i="18" l="1"/>
  <c r="I6" i="18"/>
  <c r="I4" i="18"/>
  <c r="C6" i="16"/>
  <c r="E6" i="16" s="1"/>
  <c r="C5" i="16"/>
  <c r="E5" i="16" s="1"/>
  <c r="C7" i="16"/>
  <c r="E7" i="16" s="1"/>
  <c r="F7" i="18" l="1"/>
  <c r="D7" i="18"/>
  <c r="H7" i="18"/>
  <c r="G7" i="18"/>
  <c r="E7" i="18"/>
  <c r="C7" i="18"/>
  <c r="I7" i="18" l="1"/>
  <c r="D29" i="16" l="1"/>
  <c r="C27" i="16" l="1"/>
  <c r="E27" i="16" s="1"/>
  <c r="C28" i="16"/>
  <c r="E28" i="16" s="1"/>
  <c r="C30" i="16"/>
  <c r="E30" i="16" s="1"/>
  <c r="C31" i="16"/>
  <c r="E31" i="16" s="1"/>
  <c r="C32" i="16"/>
  <c r="E32" i="16" s="1"/>
  <c r="C34" i="16"/>
  <c r="E34" i="16" s="1"/>
  <c r="C35" i="16"/>
  <c r="E35" i="16" s="1"/>
  <c r="C36" i="16"/>
  <c r="E36" i="16" s="1"/>
  <c r="C26" i="16"/>
  <c r="G26" i="16" s="1"/>
  <c r="G7" i="16"/>
  <c r="C9" i="16"/>
  <c r="E9" i="16" s="1"/>
  <c r="C10" i="16"/>
  <c r="E10" i="16" s="1"/>
  <c r="C11" i="16"/>
  <c r="G11" i="16" s="1"/>
  <c r="C13" i="16"/>
  <c r="G13" i="16" s="1"/>
  <c r="C14" i="16"/>
  <c r="E14" i="16" s="1"/>
  <c r="C15" i="16"/>
  <c r="G15" i="16" s="1"/>
  <c r="F37" i="16"/>
  <c r="D37" i="16"/>
  <c r="F33" i="16"/>
  <c r="D33" i="16"/>
  <c r="F29" i="16"/>
  <c r="D16" i="16"/>
  <c r="F16" i="16"/>
  <c r="D12" i="16"/>
  <c r="F12" i="16"/>
  <c r="D8" i="16"/>
  <c r="F8" i="16"/>
  <c r="D38" i="16" l="1"/>
  <c r="C8" i="16"/>
  <c r="E8" i="16" s="1"/>
  <c r="F17" i="16"/>
  <c r="C12" i="16"/>
  <c r="E12" i="16" s="1"/>
  <c r="G34" i="16"/>
  <c r="G10" i="16"/>
  <c r="C33" i="16"/>
  <c r="E33" i="16" s="1"/>
  <c r="G5" i="16"/>
  <c r="G9" i="16"/>
  <c r="G30" i="16"/>
  <c r="G14" i="16"/>
  <c r="G6" i="16"/>
  <c r="D17" i="16"/>
  <c r="C29" i="16"/>
  <c r="E29" i="16" s="1"/>
  <c r="C37" i="16"/>
  <c r="E37" i="16" s="1"/>
  <c r="E13" i="16"/>
  <c r="E15" i="16"/>
  <c r="E11" i="16"/>
  <c r="E26" i="16"/>
  <c r="G36" i="16"/>
  <c r="G32" i="16"/>
  <c r="G28" i="16"/>
  <c r="C16" i="16"/>
  <c r="E16" i="16" s="1"/>
  <c r="F38" i="16"/>
  <c r="G35" i="16"/>
  <c r="G31" i="16"/>
  <c r="G27" i="16"/>
  <c r="G12" i="16" l="1"/>
  <c r="C17" i="16"/>
  <c r="G17" i="16" s="1"/>
  <c r="G33" i="16"/>
  <c r="G29" i="16"/>
  <c r="G8" i="16"/>
  <c r="G37" i="16"/>
  <c r="C38" i="16"/>
  <c r="E38" i="16" s="1"/>
  <c r="G16" i="16"/>
  <c r="E17" i="16" l="1"/>
  <c r="G38" i="16"/>
</calcChain>
</file>

<file path=xl/sharedStrings.xml><?xml version="1.0" encoding="utf-8"?>
<sst xmlns="http://schemas.openxmlformats.org/spreadsheetml/2006/main" count="69" uniqueCount="35">
  <si>
    <t>加工業者</t>
    <rPh sb="0" eb="2">
      <t>カコウ</t>
    </rPh>
    <rPh sb="2" eb="4">
      <t>ギョウシャ</t>
    </rPh>
    <phoneticPr fontId="2"/>
  </si>
  <si>
    <t>合計</t>
    <rPh sb="0" eb="2">
      <t>ゴウケイ</t>
    </rPh>
    <phoneticPr fontId="2"/>
  </si>
  <si>
    <t>青果</t>
    <rPh sb="0" eb="2">
      <t>セイカ</t>
    </rPh>
    <phoneticPr fontId="2"/>
  </si>
  <si>
    <t>水産物</t>
    <rPh sb="0" eb="3">
      <t>スイサンブツ</t>
    </rPh>
    <phoneticPr fontId="2"/>
  </si>
  <si>
    <t>花き</t>
    <rPh sb="0" eb="1">
      <t>カ</t>
    </rPh>
    <phoneticPr fontId="2"/>
  </si>
  <si>
    <t>（注）各卸売業者の事業実績を合計したものである。</t>
    <rPh sb="1" eb="2">
      <t>チュウ</t>
    </rPh>
    <rPh sb="3" eb="4">
      <t>カク</t>
    </rPh>
    <rPh sb="4" eb="6">
      <t>オロシウリ</t>
    </rPh>
    <rPh sb="6" eb="8">
      <t>ギョウシャ</t>
    </rPh>
    <rPh sb="9" eb="11">
      <t>ジギョウ</t>
    </rPh>
    <rPh sb="11" eb="13">
      <t>ジッセキ</t>
    </rPh>
    <rPh sb="14" eb="16">
      <t>ゴウケイ</t>
    </rPh>
    <phoneticPr fontId="2"/>
  </si>
  <si>
    <t>野菜</t>
    <rPh sb="0" eb="2">
      <t>ヤサイ</t>
    </rPh>
    <phoneticPr fontId="2"/>
  </si>
  <si>
    <t>果実</t>
    <rPh sb="0" eb="2">
      <t>カジツ</t>
    </rPh>
    <phoneticPr fontId="2"/>
  </si>
  <si>
    <t>鮮魚</t>
    <rPh sb="0" eb="2">
      <t>センギョ</t>
    </rPh>
    <phoneticPr fontId="2"/>
  </si>
  <si>
    <t>冷凍</t>
    <rPh sb="0" eb="2">
      <t>レイトウ</t>
    </rPh>
    <phoneticPr fontId="2"/>
  </si>
  <si>
    <t>仲卸業者</t>
    <rPh sb="0" eb="1">
      <t>ナカ</t>
    </rPh>
    <rPh sb="1" eb="4">
      <t>オロシギョウシャ</t>
    </rPh>
    <phoneticPr fontId="2"/>
  </si>
  <si>
    <t>小売業者</t>
    <rPh sb="0" eb="2">
      <t>コウリ</t>
    </rPh>
    <rPh sb="2" eb="4">
      <t>ギョウシャ</t>
    </rPh>
    <phoneticPr fontId="2"/>
  </si>
  <si>
    <t>他市場の
卸売業者等</t>
    <rPh sb="0" eb="3">
      <t>タシジョウ</t>
    </rPh>
    <rPh sb="5" eb="7">
      <t>オロシウリ</t>
    </rPh>
    <rPh sb="7" eb="9">
      <t>ギョウシャ</t>
    </rPh>
    <rPh sb="9" eb="10">
      <t>トウ</t>
    </rPh>
    <phoneticPr fontId="2"/>
  </si>
  <si>
    <t>その他</t>
    <rPh sb="2" eb="3">
      <t>ホカ</t>
    </rPh>
    <phoneticPr fontId="2"/>
  </si>
  <si>
    <t>小計</t>
    <rPh sb="0" eb="2">
      <t>ショウケイ</t>
    </rPh>
    <phoneticPr fontId="2"/>
  </si>
  <si>
    <t>金額</t>
    <rPh sb="0" eb="2">
      <t>キンガク</t>
    </rPh>
    <phoneticPr fontId="2"/>
  </si>
  <si>
    <t>比率</t>
    <rPh sb="0" eb="2">
      <t>ヒリツ</t>
    </rPh>
    <phoneticPr fontId="2"/>
  </si>
  <si>
    <t>切花</t>
    <rPh sb="0" eb="2">
      <t>キリバナ</t>
    </rPh>
    <phoneticPr fontId="2"/>
  </si>
  <si>
    <t>鉢花</t>
    <rPh sb="0" eb="1">
      <t>ハチ</t>
    </rPh>
    <rPh sb="1" eb="2">
      <t>バナ</t>
    </rPh>
    <phoneticPr fontId="2"/>
  </si>
  <si>
    <t>合計</t>
    <rPh sb="0" eb="1">
      <t>ア</t>
    </rPh>
    <rPh sb="1" eb="2">
      <t>ケイ</t>
    </rPh>
    <phoneticPr fontId="2"/>
  </si>
  <si>
    <t>委託</t>
    <rPh sb="0" eb="1">
      <t>イ</t>
    </rPh>
    <rPh sb="1" eb="2">
      <t>コトヅケ</t>
    </rPh>
    <phoneticPr fontId="2"/>
  </si>
  <si>
    <t>買付</t>
    <rPh sb="0" eb="1">
      <t>カイ</t>
    </rPh>
    <rPh sb="1" eb="2">
      <t>ツキ</t>
    </rPh>
    <phoneticPr fontId="2"/>
  </si>
  <si>
    <t>せり・入札</t>
    <rPh sb="3" eb="5">
      <t>ニュウサツ</t>
    </rPh>
    <phoneticPr fontId="2"/>
  </si>
  <si>
    <t>相対・定価</t>
    <rPh sb="0" eb="2">
      <t>アイタイ</t>
    </rPh>
    <rPh sb="3" eb="5">
      <t>テイカ</t>
    </rPh>
    <phoneticPr fontId="2"/>
  </si>
  <si>
    <t>　　　　　　　　　　
　　　　　　　　　項　　目
　区　　分</t>
    <rPh sb="20" eb="21">
      <t>コウ</t>
    </rPh>
    <rPh sb="23" eb="24">
      <t>メ</t>
    </rPh>
    <rPh sb="26" eb="27">
      <t>ク</t>
    </rPh>
    <rPh sb="29" eb="30">
      <t>ブン</t>
    </rPh>
    <phoneticPr fontId="2"/>
  </si>
  <si>
    <t>　　　　　　　　　項　　目
　区　　分</t>
    <rPh sb="9" eb="10">
      <t>コウ</t>
    </rPh>
    <rPh sb="12" eb="13">
      <t>メ</t>
    </rPh>
    <rPh sb="16" eb="17">
      <t>ク</t>
    </rPh>
    <rPh sb="19" eb="20">
      <t>ブン</t>
    </rPh>
    <phoneticPr fontId="2"/>
  </si>
  <si>
    <t>（単位：千円）</t>
    <rPh sb="1" eb="3">
      <t>タンイ</t>
    </rPh>
    <rPh sb="4" eb="6">
      <t>センエン</t>
    </rPh>
    <phoneticPr fontId="2"/>
  </si>
  <si>
    <t>（単位：人）</t>
    <rPh sb="1" eb="3">
      <t>タンイ</t>
    </rPh>
    <rPh sb="4" eb="5">
      <t>ニン</t>
    </rPh>
    <phoneticPr fontId="2"/>
  </si>
  <si>
    <t>仲買業者</t>
    <rPh sb="0" eb="2">
      <t>ナカガイ</t>
    </rPh>
    <rPh sb="2" eb="4">
      <t>ギョウシャ</t>
    </rPh>
    <phoneticPr fontId="2"/>
  </si>
  <si>
    <t>５．集荷の形態（令和元年度）</t>
    <rPh sb="2" eb="4">
      <t>シュウカ</t>
    </rPh>
    <rPh sb="5" eb="7">
      <t>ケイタイ</t>
    </rPh>
    <rPh sb="8" eb="10">
      <t>レイワ</t>
    </rPh>
    <rPh sb="10" eb="12">
      <t>ガンネン</t>
    </rPh>
    <rPh sb="12" eb="13">
      <t>ドヘイネンド</t>
    </rPh>
    <phoneticPr fontId="2"/>
  </si>
  <si>
    <t>６．販売の形態（令和元年度）</t>
    <rPh sb="2" eb="4">
      <t>ハンバイ</t>
    </rPh>
    <rPh sb="5" eb="7">
      <t>ケイタイ</t>
    </rPh>
    <rPh sb="8" eb="10">
      <t>レイワ</t>
    </rPh>
    <rPh sb="10" eb="12">
      <t>ガンネン</t>
    </rPh>
    <rPh sb="12" eb="13">
      <t>ドヘイネンド</t>
    </rPh>
    <phoneticPr fontId="2"/>
  </si>
  <si>
    <t>７．買受人の状況（令和元年度）</t>
    <rPh sb="2" eb="4">
      <t>カイウケ</t>
    </rPh>
    <rPh sb="4" eb="5">
      <t>ニン</t>
    </rPh>
    <rPh sb="6" eb="8">
      <t>ジョウキョウ</t>
    </rPh>
    <rPh sb="9" eb="11">
      <t>レイワ</t>
    </rPh>
    <rPh sb="11" eb="13">
      <t>ガンネン</t>
    </rPh>
    <rPh sb="13" eb="14">
      <t>ドヘイネンド</t>
    </rPh>
    <phoneticPr fontId="2"/>
  </si>
  <si>
    <t>青　果</t>
    <rPh sb="0" eb="1">
      <t>アオ</t>
    </rPh>
    <rPh sb="2" eb="3">
      <t>ハテ</t>
    </rPh>
    <phoneticPr fontId="2"/>
  </si>
  <si>
    <t>水　産</t>
    <rPh sb="0" eb="1">
      <t>ミズ</t>
    </rPh>
    <rPh sb="2" eb="3">
      <t>サン</t>
    </rPh>
    <phoneticPr fontId="2"/>
  </si>
  <si>
    <t>花　き</t>
    <rPh sb="0" eb="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</si>
</sst>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 applyAlignment="1">
      <alignment horizontal="distributed" vertical="center" wrapText="1"/>
    </xf>
    <xf numFmtId="38" fontId="0" fillId="0" borderId="0" xfId="1" applyFont="1"/>
    <xf numFmtId="38" fontId="0" fillId="0" borderId="1" xfId="1" applyFont="1" applyBorder="1" applyAlignment="1">
      <alignment horizontal="distributed" vertical="center"/>
    </xf>
    <xf numFmtId="176" fontId="0" fillId="0" borderId="1" xfId="3" applyNumberFormat="1" applyFont="1" applyBorder="1" applyAlignment="1">
      <alignment horizontal="distributed" vertical="center"/>
    </xf>
    <xf numFmtId="176" fontId="0" fillId="0" borderId="1" xfId="3" applyNumberFormat="1" applyFont="1" applyBorder="1" applyAlignment="1">
      <alignment vertical="center"/>
    </xf>
    <xf numFmtId="176" fontId="0" fillId="0" borderId="0" xfId="3" applyNumberFormat="1" applyFont="1" applyAlignment="1"/>
    <xf numFmtId="0" fontId="0" fillId="0" borderId="0" xfId="0" applyBorder="1" applyAlignment="1">
      <alignment horizontal="distributed" vertical="center"/>
    </xf>
    <xf numFmtId="38" fontId="0" fillId="0" borderId="0" xfId="1" applyFont="1" applyBorder="1" applyAlignment="1">
      <alignment vertical="center"/>
    </xf>
    <xf numFmtId="176" fontId="0" fillId="0" borderId="0" xfId="3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distributed" vertical="center"/>
    </xf>
    <xf numFmtId="0" fontId="3" fillId="0" borderId="0" xfId="0" applyFont="1" applyAlignment="1">
      <alignment horizontal="centerContinuous" vertical="center"/>
    </xf>
    <xf numFmtId="0" fontId="0" fillId="0" borderId="12" xfId="0" applyBorder="1" applyAlignment="1">
      <alignment horizontal="center" vertical="distributed" textRotation="255"/>
    </xf>
    <xf numFmtId="0" fontId="0" fillId="0" borderId="13" xfId="0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0" xfId="0" applyFill="1" applyAlignment="1">
      <alignment vertical="top" wrapText="1"/>
    </xf>
    <xf numFmtId="0" fontId="0" fillId="0" borderId="4" xfId="0" applyBorder="1" applyAlignment="1">
      <alignment horizontal="center" vertical="center" readingOrder="1"/>
    </xf>
    <xf numFmtId="0" fontId="0" fillId="0" borderId="5" xfId="0" applyBorder="1" applyAlignment="1">
      <alignment horizontal="center" vertical="center" readingOrder="1"/>
    </xf>
  </cellXfs>
  <cellStyles count="4">
    <cellStyle name="パーセント" xfId="3" builtinId="5"/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="80" zoomScaleNormal="100" zoomScaleSheetLayoutView="80" workbookViewId="0">
      <selection activeCell="E39" sqref="E39"/>
    </sheetView>
  </sheetViews>
  <sheetFormatPr defaultRowHeight="19.5" customHeight="1" x14ac:dyDescent="0.15"/>
  <cols>
    <col min="1" max="1" width="4" customWidth="1"/>
    <col min="2" max="2" width="16.375" customWidth="1"/>
    <col min="3" max="3" width="22.5" style="6" customWidth="1"/>
    <col min="4" max="4" width="11.75" style="6" customWidth="1"/>
    <col min="5" max="5" width="11.75" style="10" customWidth="1"/>
    <col min="6" max="6" width="11.75" style="6" customWidth="1"/>
    <col min="7" max="7" width="11.75" style="10" customWidth="1"/>
  </cols>
  <sheetData>
    <row r="1" spans="1:7" ht="19.5" customHeight="1" x14ac:dyDescent="0.15">
      <c r="A1" s="16" t="s">
        <v>29</v>
      </c>
      <c r="B1" s="16"/>
      <c r="C1" s="16"/>
      <c r="D1" s="16"/>
      <c r="E1" s="16"/>
      <c r="F1" s="16"/>
      <c r="G1" s="16"/>
    </row>
    <row r="2" spans="1:7" ht="19.5" customHeight="1" x14ac:dyDescent="0.15">
      <c r="F2" s="22" t="s">
        <v>26</v>
      </c>
      <c r="G2" s="22"/>
    </row>
    <row r="3" spans="1:7" ht="26.25" customHeight="1" x14ac:dyDescent="0.15">
      <c r="A3" s="23" t="s">
        <v>24</v>
      </c>
      <c r="B3" s="24"/>
      <c r="C3" s="15" t="s">
        <v>19</v>
      </c>
      <c r="D3" s="27" t="s">
        <v>20</v>
      </c>
      <c r="E3" s="28"/>
      <c r="F3" s="27" t="s">
        <v>21</v>
      </c>
      <c r="G3" s="28"/>
    </row>
    <row r="4" spans="1:7" ht="26.25" customHeight="1" x14ac:dyDescent="0.15">
      <c r="A4" s="25"/>
      <c r="B4" s="26"/>
      <c r="C4" s="7" t="s">
        <v>15</v>
      </c>
      <c r="D4" s="5" t="s">
        <v>15</v>
      </c>
      <c r="E4" s="8" t="s">
        <v>16</v>
      </c>
      <c r="F4" s="5" t="s">
        <v>15</v>
      </c>
      <c r="G4" s="8" t="s">
        <v>16</v>
      </c>
    </row>
    <row r="5" spans="1:7" s="3" customFormat="1" ht="19.5" customHeight="1" x14ac:dyDescent="0.15">
      <c r="A5" s="17" t="s">
        <v>2</v>
      </c>
      <c r="B5" s="2" t="s">
        <v>6</v>
      </c>
      <c r="C5" s="4">
        <f>D5+F5</f>
        <v>51511602</v>
      </c>
      <c r="D5" s="4">
        <v>28733007</v>
      </c>
      <c r="E5" s="9">
        <f>D5/C5</f>
        <v>0.55779680468877668</v>
      </c>
      <c r="F5" s="4">
        <v>22778595</v>
      </c>
      <c r="G5" s="9">
        <f t="shared" ref="G5:G17" si="0">F5/C5</f>
        <v>0.44220319531122326</v>
      </c>
    </row>
    <row r="6" spans="1:7" s="3" customFormat="1" ht="19.5" customHeight="1" x14ac:dyDescent="0.15">
      <c r="A6" s="18"/>
      <c r="B6" s="2" t="s">
        <v>7</v>
      </c>
      <c r="C6" s="4">
        <f>D6+F6</f>
        <v>22965249</v>
      </c>
      <c r="D6" s="4">
        <v>9091360</v>
      </c>
      <c r="E6" s="9">
        <f>D6/C6</f>
        <v>0.39587465391731658</v>
      </c>
      <c r="F6" s="4">
        <v>13873889</v>
      </c>
      <c r="G6" s="9">
        <f t="shared" si="0"/>
        <v>0.60412534608268342</v>
      </c>
    </row>
    <row r="7" spans="1:7" s="3" customFormat="1" ht="19.5" customHeight="1" x14ac:dyDescent="0.15">
      <c r="A7" s="18"/>
      <c r="B7" s="2" t="s">
        <v>13</v>
      </c>
      <c r="C7" s="4">
        <f>D7+F7</f>
        <v>711920</v>
      </c>
      <c r="D7" s="4">
        <v>471624</v>
      </c>
      <c r="E7" s="9">
        <f>D7/C7</f>
        <v>0.66246769299921338</v>
      </c>
      <c r="F7" s="4">
        <v>240296</v>
      </c>
      <c r="G7" s="9">
        <f t="shared" si="0"/>
        <v>0.33753230700078662</v>
      </c>
    </row>
    <row r="8" spans="1:7" s="3" customFormat="1" ht="19.5" customHeight="1" x14ac:dyDescent="0.15">
      <c r="A8" s="19"/>
      <c r="B8" s="2" t="s">
        <v>14</v>
      </c>
      <c r="C8" s="4">
        <f>D8+F8</f>
        <v>75188771</v>
      </c>
      <c r="D8" s="4">
        <f t="shared" ref="D8:F8" si="1">SUM(D5:D7)</f>
        <v>38295991</v>
      </c>
      <c r="E8" s="9">
        <f t="shared" ref="E8:E17" si="2">D8/C8</f>
        <v>0.50933125373202337</v>
      </c>
      <c r="F8" s="4">
        <f t="shared" si="1"/>
        <v>36892780</v>
      </c>
      <c r="G8" s="9">
        <f t="shared" si="0"/>
        <v>0.49066874626797663</v>
      </c>
    </row>
    <row r="9" spans="1:7" s="3" customFormat="1" ht="19.5" customHeight="1" x14ac:dyDescent="0.15">
      <c r="A9" s="17" t="s">
        <v>3</v>
      </c>
      <c r="B9" s="2" t="s">
        <v>8</v>
      </c>
      <c r="C9" s="4">
        <f t="shared" ref="C9:C17" si="3">D9+F9</f>
        <v>20483075</v>
      </c>
      <c r="D9" s="4">
        <v>4068970</v>
      </c>
      <c r="E9" s="9">
        <f t="shared" si="2"/>
        <v>0.1986503491297083</v>
      </c>
      <c r="F9" s="4">
        <v>16414105</v>
      </c>
      <c r="G9" s="9">
        <f t="shared" si="0"/>
        <v>0.80134965087029164</v>
      </c>
    </row>
    <row r="10" spans="1:7" s="3" customFormat="1" ht="19.5" customHeight="1" x14ac:dyDescent="0.15">
      <c r="A10" s="18"/>
      <c r="B10" s="2" t="s">
        <v>9</v>
      </c>
      <c r="C10" s="4">
        <f t="shared" si="3"/>
        <v>12437337</v>
      </c>
      <c r="D10" s="4">
        <v>52163</v>
      </c>
      <c r="E10" s="9">
        <f t="shared" si="2"/>
        <v>4.1940650156862356E-3</v>
      </c>
      <c r="F10" s="4">
        <v>12385174</v>
      </c>
      <c r="G10" s="9">
        <f t="shared" si="0"/>
        <v>0.9958059349843138</v>
      </c>
    </row>
    <row r="11" spans="1:7" s="3" customFormat="1" ht="19.5" customHeight="1" x14ac:dyDescent="0.15">
      <c r="A11" s="18"/>
      <c r="B11" s="2" t="s">
        <v>13</v>
      </c>
      <c r="C11" s="4">
        <f t="shared" si="3"/>
        <v>11517448</v>
      </c>
      <c r="D11" s="4">
        <v>1688386</v>
      </c>
      <c r="E11" s="9">
        <f t="shared" si="2"/>
        <v>0.1465937593119587</v>
      </c>
      <c r="F11" s="4">
        <v>9829062</v>
      </c>
      <c r="G11" s="9">
        <f t="shared" si="0"/>
        <v>0.85340624068804127</v>
      </c>
    </row>
    <row r="12" spans="1:7" s="3" customFormat="1" ht="19.5" customHeight="1" x14ac:dyDescent="0.15">
      <c r="A12" s="19"/>
      <c r="B12" s="2" t="s">
        <v>14</v>
      </c>
      <c r="C12" s="4">
        <f t="shared" si="3"/>
        <v>44437860</v>
      </c>
      <c r="D12" s="4">
        <f t="shared" ref="D12:F12" si="4">SUM(D9:D11)</f>
        <v>5809519</v>
      </c>
      <c r="E12" s="9">
        <f t="shared" si="2"/>
        <v>0.13073354567479173</v>
      </c>
      <c r="F12" s="4">
        <f t="shared" si="4"/>
        <v>38628341</v>
      </c>
      <c r="G12" s="9">
        <f t="shared" si="0"/>
        <v>0.86926645432520833</v>
      </c>
    </row>
    <row r="13" spans="1:7" s="3" customFormat="1" ht="19.5" customHeight="1" x14ac:dyDescent="0.15">
      <c r="A13" s="17" t="s">
        <v>4</v>
      </c>
      <c r="B13" s="2" t="s">
        <v>17</v>
      </c>
      <c r="C13" s="4">
        <f t="shared" si="3"/>
        <v>2377855</v>
      </c>
      <c r="D13" s="4">
        <v>1143771</v>
      </c>
      <c r="E13" s="9">
        <f t="shared" si="2"/>
        <v>0.48100956534355543</v>
      </c>
      <c r="F13" s="4">
        <v>1234084</v>
      </c>
      <c r="G13" s="9">
        <f t="shared" si="0"/>
        <v>0.51899043465644457</v>
      </c>
    </row>
    <row r="14" spans="1:7" s="3" customFormat="1" ht="19.5" customHeight="1" x14ac:dyDescent="0.15">
      <c r="A14" s="18"/>
      <c r="B14" s="2" t="s">
        <v>18</v>
      </c>
      <c r="C14" s="4">
        <f t="shared" si="3"/>
        <v>182605</v>
      </c>
      <c r="D14" s="4">
        <v>147837</v>
      </c>
      <c r="E14" s="9">
        <f t="shared" si="2"/>
        <v>0.80959995618958958</v>
      </c>
      <c r="F14" s="4">
        <v>34768</v>
      </c>
      <c r="G14" s="9">
        <f t="shared" si="0"/>
        <v>0.19040004381041045</v>
      </c>
    </row>
    <row r="15" spans="1:7" s="3" customFormat="1" ht="19.5" customHeight="1" x14ac:dyDescent="0.15">
      <c r="A15" s="18"/>
      <c r="B15" s="2" t="s">
        <v>13</v>
      </c>
      <c r="C15" s="4">
        <f t="shared" si="3"/>
        <v>172842</v>
      </c>
      <c r="D15" s="4">
        <v>120413</v>
      </c>
      <c r="E15" s="9">
        <f t="shared" si="2"/>
        <v>0.69666516240265675</v>
      </c>
      <c r="F15" s="4">
        <v>52429</v>
      </c>
      <c r="G15" s="9">
        <f t="shared" si="0"/>
        <v>0.30333483759734325</v>
      </c>
    </row>
    <row r="16" spans="1:7" s="3" customFormat="1" ht="19.5" customHeight="1" x14ac:dyDescent="0.15">
      <c r="A16" s="19"/>
      <c r="B16" s="2" t="s">
        <v>14</v>
      </c>
      <c r="C16" s="4">
        <f t="shared" si="3"/>
        <v>2733302</v>
      </c>
      <c r="D16" s="4">
        <f t="shared" ref="D16:F16" si="5">SUM(D13:D15)</f>
        <v>1412021</v>
      </c>
      <c r="E16" s="9">
        <f t="shared" si="2"/>
        <v>0.51659897076868933</v>
      </c>
      <c r="F16" s="4">
        <f t="shared" si="5"/>
        <v>1321281</v>
      </c>
      <c r="G16" s="9">
        <f t="shared" si="0"/>
        <v>0.48340102923131067</v>
      </c>
    </row>
    <row r="17" spans="1:7" s="3" customFormat="1" ht="19.5" customHeight="1" x14ac:dyDescent="0.15">
      <c r="A17" s="20" t="s">
        <v>1</v>
      </c>
      <c r="B17" s="21"/>
      <c r="C17" s="4">
        <f t="shared" si="3"/>
        <v>122359933</v>
      </c>
      <c r="D17" s="4">
        <f t="shared" ref="D17:F17" si="6">SUM(D16,D12,D8)</f>
        <v>45517531</v>
      </c>
      <c r="E17" s="9">
        <f t="shared" si="2"/>
        <v>0.37199702454887745</v>
      </c>
      <c r="F17" s="4">
        <f t="shared" si="6"/>
        <v>76842402</v>
      </c>
      <c r="G17" s="9">
        <f t="shared" si="0"/>
        <v>0.6280029754511226</v>
      </c>
    </row>
    <row r="18" spans="1:7" s="3" customFormat="1" ht="19.5" customHeight="1" x14ac:dyDescent="0.15">
      <c r="A18" s="11"/>
      <c r="B18" s="11"/>
      <c r="C18" s="12"/>
      <c r="D18" s="12"/>
      <c r="E18" s="13"/>
      <c r="F18" s="12"/>
      <c r="G18" s="13"/>
    </row>
    <row r="19" spans="1:7" s="3" customFormat="1" ht="19.5" customHeight="1" x14ac:dyDescent="0.15">
      <c r="A19" s="11"/>
      <c r="B19" s="11"/>
      <c r="C19" s="12"/>
      <c r="D19" s="12"/>
      <c r="E19" s="13"/>
      <c r="F19" s="12"/>
      <c r="G19" s="13"/>
    </row>
    <row r="22" spans="1:7" ht="19.5" customHeight="1" x14ac:dyDescent="0.15">
      <c r="A22" s="16" t="s">
        <v>30</v>
      </c>
      <c r="B22" s="16"/>
      <c r="C22" s="16"/>
      <c r="D22" s="16"/>
      <c r="E22" s="16"/>
      <c r="F22" s="16"/>
      <c r="G22" s="16"/>
    </row>
    <row r="23" spans="1:7" ht="19.5" customHeight="1" x14ac:dyDescent="0.15">
      <c r="F23" s="22" t="s">
        <v>26</v>
      </c>
      <c r="G23" s="22"/>
    </row>
    <row r="24" spans="1:7" ht="26.25" customHeight="1" x14ac:dyDescent="0.15">
      <c r="A24" s="23" t="s">
        <v>24</v>
      </c>
      <c r="B24" s="24"/>
      <c r="C24" s="15" t="s">
        <v>19</v>
      </c>
      <c r="D24" s="27" t="s">
        <v>22</v>
      </c>
      <c r="E24" s="28"/>
      <c r="F24" s="27" t="s">
        <v>23</v>
      </c>
      <c r="G24" s="28"/>
    </row>
    <row r="25" spans="1:7" ht="26.25" customHeight="1" x14ac:dyDescent="0.15">
      <c r="A25" s="25"/>
      <c r="B25" s="26"/>
      <c r="C25" s="7" t="s">
        <v>15</v>
      </c>
      <c r="D25" s="5" t="s">
        <v>15</v>
      </c>
      <c r="E25" s="8" t="s">
        <v>16</v>
      </c>
      <c r="F25" s="5" t="s">
        <v>15</v>
      </c>
      <c r="G25" s="8" t="s">
        <v>16</v>
      </c>
    </row>
    <row r="26" spans="1:7" s="3" customFormat="1" ht="19.5" customHeight="1" x14ac:dyDescent="0.15">
      <c r="A26" s="17" t="s">
        <v>2</v>
      </c>
      <c r="B26" s="2" t="s">
        <v>6</v>
      </c>
      <c r="C26" s="4">
        <f>D26+F26</f>
        <v>51511602.359999999</v>
      </c>
      <c r="D26" s="4">
        <v>5060441.32</v>
      </c>
      <c r="E26" s="9">
        <f t="shared" ref="E26:E38" si="7">D26/C26</f>
        <v>9.8238864414156815E-2</v>
      </c>
      <c r="F26" s="4">
        <v>46451161.039999999</v>
      </c>
      <c r="G26" s="9">
        <f t="shared" ref="G26:G38" si="8">F26/C26</f>
        <v>0.90176113558584314</v>
      </c>
    </row>
    <row r="27" spans="1:7" s="3" customFormat="1" ht="19.5" customHeight="1" x14ac:dyDescent="0.15">
      <c r="A27" s="18"/>
      <c r="B27" s="2" t="s">
        <v>7</v>
      </c>
      <c r="C27" s="4">
        <f t="shared" ref="C27:C38" si="9">D27+F27</f>
        <v>22965248.920000002</v>
      </c>
      <c r="D27" s="4">
        <v>1043206.96</v>
      </c>
      <c r="E27" s="9">
        <f t="shared" si="7"/>
        <v>4.5425458423465667E-2</v>
      </c>
      <c r="F27" s="4">
        <v>21922041.960000001</v>
      </c>
      <c r="G27" s="9">
        <f t="shared" si="8"/>
        <v>0.95457454157653432</v>
      </c>
    </row>
    <row r="28" spans="1:7" s="3" customFormat="1" ht="19.5" customHeight="1" x14ac:dyDescent="0.15">
      <c r="A28" s="18"/>
      <c r="B28" s="2" t="s">
        <v>13</v>
      </c>
      <c r="C28" s="4">
        <f t="shared" si="9"/>
        <v>711920.2</v>
      </c>
      <c r="D28" s="4">
        <v>63603.199999999997</v>
      </c>
      <c r="E28" s="9">
        <f t="shared" si="7"/>
        <v>8.9340350224645967E-2</v>
      </c>
      <c r="F28" s="4">
        <v>648317</v>
      </c>
      <c r="G28" s="9">
        <f t="shared" si="8"/>
        <v>0.91065964977535407</v>
      </c>
    </row>
    <row r="29" spans="1:7" s="3" customFormat="1" ht="19.5" customHeight="1" x14ac:dyDescent="0.15">
      <c r="A29" s="19"/>
      <c r="B29" s="2" t="s">
        <v>14</v>
      </c>
      <c r="C29" s="4">
        <f t="shared" si="9"/>
        <v>75188771.480000004</v>
      </c>
      <c r="D29" s="4">
        <f t="shared" ref="D29" si="10">SUM(D26:D28)</f>
        <v>6167251.4800000004</v>
      </c>
      <c r="E29" s="9">
        <f t="shared" si="7"/>
        <v>8.2023570256636938E-2</v>
      </c>
      <c r="F29" s="4">
        <f t="shared" ref="F29" si="11">SUM(F26:F28)</f>
        <v>69021520</v>
      </c>
      <c r="G29" s="9">
        <f t="shared" si="8"/>
        <v>0.91797642974336302</v>
      </c>
    </row>
    <row r="30" spans="1:7" s="3" customFormat="1" ht="19.5" customHeight="1" x14ac:dyDescent="0.15">
      <c r="A30" s="17" t="s">
        <v>3</v>
      </c>
      <c r="B30" s="2" t="s">
        <v>8</v>
      </c>
      <c r="C30" s="4">
        <f t="shared" si="9"/>
        <v>20483075</v>
      </c>
      <c r="D30" s="4">
        <v>213529</v>
      </c>
      <c r="E30" s="9">
        <f t="shared" si="7"/>
        <v>1.0424655477754195E-2</v>
      </c>
      <c r="F30" s="4">
        <v>20269546</v>
      </c>
      <c r="G30" s="9">
        <f t="shared" si="8"/>
        <v>0.98957534452224583</v>
      </c>
    </row>
    <row r="31" spans="1:7" s="3" customFormat="1" ht="19.5" customHeight="1" x14ac:dyDescent="0.15">
      <c r="A31" s="18"/>
      <c r="B31" s="2" t="s">
        <v>9</v>
      </c>
      <c r="C31" s="4">
        <f t="shared" si="9"/>
        <v>12437337</v>
      </c>
      <c r="D31" s="4">
        <v>1516494</v>
      </c>
      <c r="E31" s="9">
        <f t="shared" si="7"/>
        <v>0.12193076379614061</v>
      </c>
      <c r="F31" s="4">
        <v>10920843</v>
      </c>
      <c r="G31" s="9">
        <f t="shared" si="8"/>
        <v>0.87806923620385935</v>
      </c>
    </row>
    <row r="32" spans="1:7" s="3" customFormat="1" ht="19.5" customHeight="1" x14ac:dyDescent="0.15">
      <c r="A32" s="18"/>
      <c r="B32" s="2" t="s">
        <v>13</v>
      </c>
      <c r="C32" s="4">
        <f t="shared" si="9"/>
        <v>11517448</v>
      </c>
      <c r="D32" s="4">
        <v>5</v>
      </c>
      <c r="E32" s="9">
        <f t="shared" si="7"/>
        <v>4.3412394829132285E-7</v>
      </c>
      <c r="F32" s="4">
        <v>11517443</v>
      </c>
      <c r="G32" s="9">
        <f t="shared" si="8"/>
        <v>0.99999956587605165</v>
      </c>
    </row>
    <row r="33" spans="1:7" s="3" customFormat="1" ht="19.5" customHeight="1" x14ac:dyDescent="0.15">
      <c r="A33" s="19"/>
      <c r="B33" s="2" t="s">
        <v>14</v>
      </c>
      <c r="C33" s="4">
        <f t="shared" si="9"/>
        <v>44437860</v>
      </c>
      <c r="D33" s="4">
        <f t="shared" ref="D33" si="12">SUM(D30:D32)</f>
        <v>1730028</v>
      </c>
      <c r="E33" s="9">
        <f t="shared" si="7"/>
        <v>3.8931397686567268E-2</v>
      </c>
      <c r="F33" s="4">
        <f t="shared" ref="F33" si="13">SUM(F30:F32)</f>
        <v>42707832</v>
      </c>
      <c r="G33" s="9">
        <f t="shared" si="8"/>
        <v>0.96106860231343272</v>
      </c>
    </row>
    <row r="34" spans="1:7" s="3" customFormat="1" ht="19.5" customHeight="1" x14ac:dyDescent="0.15">
      <c r="A34" s="17" t="s">
        <v>4</v>
      </c>
      <c r="B34" s="2" t="s">
        <v>17</v>
      </c>
      <c r="C34" s="4">
        <f t="shared" si="9"/>
        <v>2377855</v>
      </c>
      <c r="D34" s="4">
        <v>372321</v>
      </c>
      <c r="E34" s="9">
        <f t="shared" si="7"/>
        <v>0.15657851298754549</v>
      </c>
      <c r="F34" s="4">
        <v>2005534</v>
      </c>
      <c r="G34" s="9">
        <f t="shared" si="8"/>
        <v>0.84342148701245445</v>
      </c>
    </row>
    <row r="35" spans="1:7" s="3" customFormat="1" ht="19.5" customHeight="1" x14ac:dyDescent="0.15">
      <c r="A35" s="18"/>
      <c r="B35" s="2" t="s">
        <v>18</v>
      </c>
      <c r="C35" s="4">
        <f t="shared" si="9"/>
        <v>182605</v>
      </c>
      <c r="D35" s="4">
        <v>61978</v>
      </c>
      <c r="E35" s="9">
        <f t="shared" si="7"/>
        <v>0.33941020234933328</v>
      </c>
      <c r="F35" s="4">
        <v>120627</v>
      </c>
      <c r="G35" s="9">
        <f t="shared" si="8"/>
        <v>0.66058979765066672</v>
      </c>
    </row>
    <row r="36" spans="1:7" s="3" customFormat="1" ht="19.5" customHeight="1" x14ac:dyDescent="0.15">
      <c r="A36" s="18"/>
      <c r="B36" s="2" t="s">
        <v>13</v>
      </c>
      <c r="C36" s="4">
        <f t="shared" si="9"/>
        <v>172842</v>
      </c>
      <c r="D36" s="4">
        <v>21630</v>
      </c>
      <c r="E36" s="9">
        <f t="shared" si="7"/>
        <v>0.12514319436248134</v>
      </c>
      <c r="F36" s="4">
        <v>151212</v>
      </c>
      <c r="G36" s="9">
        <f t="shared" si="8"/>
        <v>0.87485680563751866</v>
      </c>
    </row>
    <row r="37" spans="1:7" s="3" customFormat="1" ht="19.5" customHeight="1" x14ac:dyDescent="0.15">
      <c r="A37" s="19"/>
      <c r="B37" s="2" t="s">
        <v>14</v>
      </c>
      <c r="C37" s="4">
        <f t="shared" si="9"/>
        <v>2733302</v>
      </c>
      <c r="D37" s="4">
        <f t="shared" ref="D37" si="14">SUM(D34:D36)</f>
        <v>455929</v>
      </c>
      <c r="E37" s="9">
        <f t="shared" si="7"/>
        <v>0.16680520484015304</v>
      </c>
      <c r="F37" s="4">
        <f t="shared" ref="F37" si="15">SUM(F34:F36)</f>
        <v>2277373</v>
      </c>
      <c r="G37" s="9">
        <f t="shared" si="8"/>
        <v>0.83319479515984696</v>
      </c>
    </row>
    <row r="38" spans="1:7" s="3" customFormat="1" ht="19.5" customHeight="1" x14ac:dyDescent="0.15">
      <c r="A38" s="20" t="s">
        <v>1</v>
      </c>
      <c r="B38" s="21"/>
      <c r="C38" s="4">
        <f t="shared" si="9"/>
        <v>122359933.48</v>
      </c>
      <c r="D38" s="4">
        <f>SUM(D37,D33,D29)</f>
        <v>8353208.4800000004</v>
      </c>
      <c r="E38" s="9">
        <f t="shared" si="7"/>
        <v>6.8267514066320992E-2</v>
      </c>
      <c r="F38" s="4">
        <f t="shared" ref="F38" si="16">SUM(F37,F33,F29)</f>
        <v>114006725</v>
      </c>
      <c r="G38" s="9">
        <f t="shared" si="8"/>
        <v>0.93173248593367897</v>
      </c>
    </row>
    <row r="39" spans="1:7" s="3" customFormat="1" ht="19.5" customHeight="1" x14ac:dyDescent="0.15">
      <c r="A39" s="11"/>
      <c r="B39" s="11"/>
      <c r="C39" s="12"/>
      <c r="D39" s="12"/>
      <c r="E39" s="13"/>
      <c r="F39" s="12"/>
      <c r="G39" s="13"/>
    </row>
  </sheetData>
  <mergeCells count="16">
    <mergeCell ref="D3:E3"/>
    <mergeCell ref="F3:G3"/>
    <mergeCell ref="F2:G2"/>
    <mergeCell ref="A26:A29"/>
    <mergeCell ref="A30:A33"/>
    <mergeCell ref="A5:A8"/>
    <mergeCell ref="A9:A12"/>
    <mergeCell ref="A13:A16"/>
    <mergeCell ref="A17:B17"/>
    <mergeCell ref="A3:B4"/>
    <mergeCell ref="A34:A37"/>
    <mergeCell ref="A38:B38"/>
    <mergeCell ref="F23:G23"/>
    <mergeCell ref="A24:B25"/>
    <mergeCell ref="D24:E24"/>
    <mergeCell ref="F24:G24"/>
  </mergeCells>
  <phoneticPr fontId="2"/>
  <pageMargins left="0.70866141732283472" right="0.70866141732283472" top="0.74803149606299213" bottom="0.74803149606299213" header="0.31496062992125984" footer="0.31496062992125984"/>
  <pageSetup paperSize="9" scale="98" firstPageNumber="8" orientation="portrait" useFirstPageNumber="1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activeCell="D5" sqref="D5"/>
    </sheetView>
  </sheetViews>
  <sheetFormatPr defaultRowHeight="13.5" x14ac:dyDescent="0.15"/>
  <cols>
    <col min="1" max="1" width="7.75" customWidth="1"/>
    <col min="2" max="2" width="12" customWidth="1"/>
    <col min="3" max="9" width="10" customWidth="1"/>
  </cols>
  <sheetData>
    <row r="1" spans="1:9" ht="19.5" customHeight="1" x14ac:dyDescent="0.15">
      <c r="A1" s="29" t="s">
        <v>31</v>
      </c>
      <c r="B1" s="29"/>
      <c r="C1" s="29"/>
      <c r="D1" s="29"/>
      <c r="E1" s="29"/>
      <c r="F1" s="29"/>
      <c r="G1" s="29"/>
      <c r="H1" s="29"/>
      <c r="I1" s="29"/>
    </row>
    <row r="2" spans="1:9" ht="19.5" customHeight="1" x14ac:dyDescent="0.15">
      <c r="I2" s="14" t="s">
        <v>27</v>
      </c>
    </row>
    <row r="3" spans="1:9" ht="52.5" customHeight="1" x14ac:dyDescent="0.15">
      <c r="A3" s="30" t="s">
        <v>25</v>
      </c>
      <c r="B3" s="30"/>
      <c r="C3" s="2" t="s">
        <v>10</v>
      </c>
      <c r="D3" s="2" t="s">
        <v>11</v>
      </c>
      <c r="E3" s="1" t="s">
        <v>28</v>
      </c>
      <c r="F3" s="2" t="s">
        <v>0</v>
      </c>
      <c r="G3" s="1" t="s">
        <v>12</v>
      </c>
      <c r="H3" s="2" t="s">
        <v>13</v>
      </c>
      <c r="I3" s="2" t="s">
        <v>1</v>
      </c>
    </row>
    <row r="4" spans="1:9" s="3" customFormat="1" ht="20.100000000000001" customHeight="1" x14ac:dyDescent="0.15">
      <c r="A4" s="33" t="s">
        <v>32</v>
      </c>
      <c r="B4" s="34"/>
      <c r="C4" s="4">
        <v>63</v>
      </c>
      <c r="D4" s="4">
        <v>1552</v>
      </c>
      <c r="E4" s="4">
        <v>101</v>
      </c>
      <c r="F4" s="4">
        <v>18</v>
      </c>
      <c r="G4" s="4">
        <v>81</v>
      </c>
      <c r="H4" s="4">
        <v>155</v>
      </c>
      <c r="I4" s="4">
        <f>SUM(C4:H4)</f>
        <v>1970</v>
      </c>
    </row>
    <row r="5" spans="1:9" s="3" customFormat="1" ht="20.100000000000001" customHeight="1" x14ac:dyDescent="0.15">
      <c r="A5" s="33" t="s">
        <v>33</v>
      </c>
      <c r="B5" s="34"/>
      <c r="C5" s="4">
        <v>142</v>
      </c>
      <c r="D5" s="4">
        <v>187</v>
      </c>
      <c r="E5" s="4">
        <v>21</v>
      </c>
      <c r="F5" s="4">
        <v>21</v>
      </c>
      <c r="G5" s="4">
        <v>21</v>
      </c>
      <c r="H5" s="4">
        <v>126</v>
      </c>
      <c r="I5" s="4">
        <f t="shared" ref="I5:I6" si="0">SUM(C5:H5)</f>
        <v>518</v>
      </c>
    </row>
    <row r="6" spans="1:9" s="3" customFormat="1" ht="20.100000000000001" customHeight="1" x14ac:dyDescent="0.15">
      <c r="A6" s="33" t="s">
        <v>34</v>
      </c>
      <c r="B6" s="34"/>
      <c r="C6" s="4">
        <v>3</v>
      </c>
      <c r="D6" s="4">
        <v>143</v>
      </c>
      <c r="E6" s="4">
        <v>0</v>
      </c>
      <c r="F6" s="4">
        <v>0</v>
      </c>
      <c r="G6" s="4">
        <v>1</v>
      </c>
      <c r="H6" s="4">
        <v>16</v>
      </c>
      <c r="I6" s="4">
        <f t="shared" si="0"/>
        <v>163</v>
      </c>
    </row>
    <row r="7" spans="1:9" s="3" customFormat="1" ht="19.5" customHeight="1" x14ac:dyDescent="0.15">
      <c r="A7" s="20" t="s">
        <v>1</v>
      </c>
      <c r="B7" s="21"/>
      <c r="C7" s="4">
        <f t="shared" ref="C7:H7" si="1">SUM(C6,C5,C4)</f>
        <v>208</v>
      </c>
      <c r="D7" s="4">
        <f t="shared" si="1"/>
        <v>1882</v>
      </c>
      <c r="E7" s="4">
        <f t="shared" si="1"/>
        <v>122</v>
      </c>
      <c r="F7" s="4">
        <f t="shared" si="1"/>
        <v>39</v>
      </c>
      <c r="G7" s="4">
        <f t="shared" si="1"/>
        <v>103</v>
      </c>
      <c r="H7" s="4">
        <f t="shared" si="1"/>
        <v>297</v>
      </c>
      <c r="I7" s="4">
        <f t="shared" ref="I7" si="2">SUM(C7:H7)</f>
        <v>2651</v>
      </c>
    </row>
    <row r="8" spans="1:9" ht="19.5" customHeight="1" x14ac:dyDescent="0.15">
      <c r="B8" s="31" t="s">
        <v>5</v>
      </c>
      <c r="C8" s="31"/>
      <c r="D8" s="31"/>
      <c r="E8" s="31"/>
      <c r="F8" s="31"/>
      <c r="G8" s="31"/>
      <c r="H8" s="31"/>
      <c r="I8" s="31"/>
    </row>
    <row r="9" spans="1:9" ht="38.25" customHeight="1" x14ac:dyDescent="0.15">
      <c r="B9" s="32"/>
      <c r="C9" s="32"/>
      <c r="D9" s="32"/>
      <c r="E9" s="32"/>
      <c r="F9" s="32"/>
      <c r="G9" s="32"/>
      <c r="H9" s="32"/>
      <c r="I9" s="32"/>
    </row>
    <row r="10" spans="1:9" ht="18.75" customHeight="1" x14ac:dyDescent="0.15"/>
    <row r="11" spans="1:9" ht="18.75" customHeight="1" x14ac:dyDescent="0.15"/>
    <row r="12" spans="1:9" ht="18.75" customHeight="1" x14ac:dyDescent="0.15"/>
    <row r="13" spans="1:9" ht="18.75" customHeight="1" x14ac:dyDescent="0.15"/>
    <row r="38" spans="4:4" x14ac:dyDescent="0.15">
      <c r="D38">
        <f>SUM(D37,D33,D29)</f>
        <v>0</v>
      </c>
    </row>
  </sheetData>
  <mergeCells count="8">
    <mergeCell ref="A1:I1"/>
    <mergeCell ref="A3:B3"/>
    <mergeCell ref="A7:B7"/>
    <mergeCell ref="B8:I8"/>
    <mergeCell ref="B9:I9"/>
    <mergeCell ref="A4:B4"/>
    <mergeCell ref="A5:B5"/>
    <mergeCell ref="A6:B6"/>
  </mergeCells>
  <phoneticPr fontId="2"/>
  <pageMargins left="0.70866141732283472" right="0.70866141732283472" top="0.74803149606299213" bottom="0.74803149606299213" header="0.31496062992125984" footer="0.31496062992125984"/>
  <pageSetup paperSize="9" scale="98" firstPageNumber="9" orientation="portrait" useFirstPageNumber="1" r:id="rId1"/>
  <headerFooter>
    <oddFooter>&amp;C- &amp;P -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5集荷、6販売（R2)</vt:lpstr>
      <vt:lpstr>7買受人 (R2）</vt:lpstr>
      <vt:lpstr>'5集荷、6販売（R2)'!Print_Area</vt:lpstr>
      <vt:lpstr>'7買受人 (R2）'!Print_Area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e.mykw2</dc:creator>
  <cp:lastModifiedBy>千葉県</cp:lastModifiedBy>
  <cp:lastPrinted>2020-12-09T00:24:10Z</cp:lastPrinted>
  <dcterms:created xsi:type="dcterms:W3CDTF">2009-06-03T06:32:10Z</dcterms:created>
  <dcterms:modified xsi:type="dcterms:W3CDTF">2020-12-14T05:22:29Z</dcterms:modified>
</cp:coreProperties>
</file>