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480" yWindow="285" windowWidth="14700" windowHeight="7905" tabRatio="813"/>
  </bookViews>
  <sheets>
    <sheet name="5集荷、6販売" sheetId="16" r:id="rId1"/>
    <sheet name="7買受人" sheetId="17" r:id="rId2"/>
  </sheets>
  <definedNames>
    <definedName name="_xlnm.Print_Area" localSheetId="0">'5集荷、6販売'!$A$1:$G$40</definedName>
    <definedName name="_xlnm.Print_Area" localSheetId="1">'7買受人'!$A$1:$I$22</definedName>
  </definedNames>
  <calcPr calcId="162913" calcMode="manual"/>
</workbook>
</file>

<file path=xl/calcChain.xml><?xml version="1.0" encoding="utf-8"?>
<calcChain xmlns="http://schemas.openxmlformats.org/spreadsheetml/2006/main">
  <c r="D29" i="16" l="1"/>
  <c r="C27" i="16" l="1"/>
  <c r="E27" i="16" s="1"/>
  <c r="C28" i="16"/>
  <c r="E28" i="16" s="1"/>
  <c r="C30" i="16"/>
  <c r="E30" i="16" s="1"/>
  <c r="C31" i="16"/>
  <c r="E31" i="16" s="1"/>
  <c r="C32" i="16"/>
  <c r="E32" i="16" s="1"/>
  <c r="C34" i="16"/>
  <c r="E34" i="16" s="1"/>
  <c r="C35" i="16"/>
  <c r="E35" i="16" s="1"/>
  <c r="C36" i="16"/>
  <c r="E36" i="16" s="1"/>
  <c r="C26" i="16"/>
  <c r="G26" i="16" s="1"/>
  <c r="C6" i="16"/>
  <c r="E6" i="16" s="1"/>
  <c r="C7" i="16"/>
  <c r="G7" i="16" s="1"/>
  <c r="C9" i="16"/>
  <c r="E9" i="16" s="1"/>
  <c r="C10" i="16"/>
  <c r="E10" i="16" s="1"/>
  <c r="C11" i="16"/>
  <c r="G11" i="16" s="1"/>
  <c r="C13" i="16"/>
  <c r="G13" i="16" s="1"/>
  <c r="C14" i="16"/>
  <c r="E14" i="16" s="1"/>
  <c r="C15" i="16"/>
  <c r="G15" i="16" s="1"/>
  <c r="C5" i="16"/>
  <c r="E5" i="16" s="1"/>
  <c r="F37" i="16"/>
  <c r="D37" i="16"/>
  <c r="F33" i="16"/>
  <c r="D33" i="16"/>
  <c r="F29" i="16"/>
  <c r="H15" i="17"/>
  <c r="G15" i="17"/>
  <c r="F15" i="17"/>
  <c r="E15" i="17"/>
  <c r="D15" i="17"/>
  <c r="C15" i="17"/>
  <c r="I14" i="17"/>
  <c r="I13" i="17"/>
  <c r="I12" i="17"/>
  <c r="H11" i="17"/>
  <c r="G11" i="17"/>
  <c r="F11" i="17"/>
  <c r="E11" i="17"/>
  <c r="D11" i="17"/>
  <c r="C11" i="17"/>
  <c r="I10" i="17"/>
  <c r="I9" i="17"/>
  <c r="I8" i="17"/>
  <c r="H7" i="17"/>
  <c r="G7" i="17"/>
  <c r="F7" i="17"/>
  <c r="E7" i="17"/>
  <c r="D7" i="17"/>
  <c r="C7" i="17"/>
  <c r="I6" i="17"/>
  <c r="I5" i="17"/>
  <c r="I4" i="17"/>
  <c r="D16" i="16"/>
  <c r="F16" i="16"/>
  <c r="D12" i="16"/>
  <c r="F12" i="16"/>
  <c r="D8" i="16"/>
  <c r="F8" i="16"/>
  <c r="F17" i="16" l="1"/>
  <c r="C12" i="16"/>
  <c r="E12" i="16" s="1"/>
  <c r="G34" i="16"/>
  <c r="G10" i="16"/>
  <c r="C33" i="16"/>
  <c r="E33" i="16" s="1"/>
  <c r="G5" i="16"/>
  <c r="G9" i="16"/>
  <c r="G30" i="16"/>
  <c r="G14" i="16"/>
  <c r="G6" i="16"/>
  <c r="D17" i="16"/>
  <c r="C17" i="16" s="1"/>
  <c r="G17" i="16" s="1"/>
  <c r="C29" i="16"/>
  <c r="E29" i="16" s="1"/>
  <c r="C37" i="16"/>
  <c r="E37" i="16" s="1"/>
  <c r="E13" i="16"/>
  <c r="E15" i="16"/>
  <c r="E11" i="16"/>
  <c r="E7" i="16"/>
  <c r="G12" i="16"/>
  <c r="E26" i="16"/>
  <c r="G36" i="16"/>
  <c r="G32" i="16"/>
  <c r="G28" i="16"/>
  <c r="C16" i="16"/>
  <c r="E16" i="16" s="1"/>
  <c r="C8" i="16"/>
  <c r="E8" i="16" s="1"/>
  <c r="F38" i="16"/>
  <c r="G35" i="16"/>
  <c r="G31" i="16"/>
  <c r="G27" i="16"/>
  <c r="D38" i="16"/>
  <c r="I11" i="17"/>
  <c r="F16" i="17"/>
  <c r="I7" i="17"/>
  <c r="C16" i="17"/>
  <c r="G16" i="17"/>
  <c r="D16" i="17"/>
  <c r="H16" i="17"/>
  <c r="E16" i="17"/>
  <c r="I15" i="17"/>
  <c r="G33" i="16" l="1"/>
  <c r="G29" i="16"/>
  <c r="G8" i="16"/>
  <c r="G37" i="16"/>
  <c r="E17" i="16"/>
  <c r="C38" i="16"/>
  <c r="E38" i="16" s="1"/>
  <c r="G16" i="16"/>
  <c r="I16" i="17"/>
  <c r="G38" i="16" l="1"/>
</calcChain>
</file>

<file path=xl/sharedStrings.xml><?xml version="1.0" encoding="utf-8"?>
<sst xmlns="http://schemas.openxmlformats.org/spreadsheetml/2006/main" count="81" uniqueCount="35">
  <si>
    <t>加工業者</t>
    <rPh sb="0" eb="2">
      <t>カコウ</t>
    </rPh>
    <rPh sb="2" eb="4">
      <t>ギョウシャ</t>
    </rPh>
    <phoneticPr fontId="2"/>
  </si>
  <si>
    <t>合計</t>
    <rPh sb="0" eb="2">
      <t>ゴウケイ</t>
    </rPh>
    <phoneticPr fontId="2"/>
  </si>
  <si>
    <t>青果</t>
    <rPh sb="0" eb="2">
      <t>セイカ</t>
    </rPh>
    <phoneticPr fontId="2"/>
  </si>
  <si>
    <t>市場所在市町村</t>
    <rPh sb="0" eb="2">
      <t>シジョウ</t>
    </rPh>
    <rPh sb="2" eb="4">
      <t>ショザイ</t>
    </rPh>
    <rPh sb="4" eb="7">
      <t>シチョウソン</t>
    </rPh>
    <phoneticPr fontId="2"/>
  </si>
  <si>
    <t>同上以外の県内</t>
    <rPh sb="0" eb="2">
      <t>ドウジョウ</t>
    </rPh>
    <rPh sb="2" eb="4">
      <t>イガイ</t>
    </rPh>
    <rPh sb="5" eb="7">
      <t>ケンナイ</t>
    </rPh>
    <phoneticPr fontId="2"/>
  </si>
  <si>
    <t>県外</t>
    <rPh sb="0" eb="2">
      <t>ケンガイ</t>
    </rPh>
    <phoneticPr fontId="2"/>
  </si>
  <si>
    <t>水産物</t>
    <rPh sb="0" eb="3">
      <t>スイサンブツ</t>
    </rPh>
    <phoneticPr fontId="2"/>
  </si>
  <si>
    <t>花き</t>
    <rPh sb="0" eb="1">
      <t>カ</t>
    </rPh>
    <phoneticPr fontId="2"/>
  </si>
  <si>
    <t>（注）各卸売業者の事業実績を合計したものである。</t>
    <rPh sb="1" eb="2">
      <t>チュウ</t>
    </rPh>
    <rPh sb="3" eb="4">
      <t>カク</t>
    </rPh>
    <rPh sb="4" eb="6">
      <t>オロシウリ</t>
    </rPh>
    <rPh sb="6" eb="8">
      <t>ギョウシャ</t>
    </rPh>
    <rPh sb="9" eb="11">
      <t>ジギョウ</t>
    </rPh>
    <rPh sb="11" eb="13">
      <t>ジッセキ</t>
    </rPh>
    <rPh sb="14" eb="16">
      <t>ゴウケイ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</si>
  <si>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</si>
  <si>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</si>
  <si>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鮮魚</t>
    <rPh sb="0" eb="2">
      <t>センギョ</t>
    </rPh>
    <phoneticPr fontId="2"/>
  </si>
  <si>
    <t>冷凍</t>
    <rPh sb="0" eb="2">
      <t>レイトウ</t>
    </rPh>
    <phoneticPr fontId="2"/>
  </si>
  <si>
    <t>仲卸業者</t>
    <rPh sb="0" eb="1">
      <t>ナカ</t>
    </rPh>
    <rPh sb="1" eb="4">
      <t>オロシギョウシャ</t>
    </rPh>
    <phoneticPr fontId="2"/>
  </si>
  <si>
    <t>小売業者</t>
    <rPh sb="0" eb="2">
      <t>コウリ</t>
    </rPh>
    <rPh sb="2" eb="4">
      <t>ギョウシャ</t>
    </rPh>
    <phoneticPr fontId="2"/>
  </si>
  <si>
    <t>他市場の
卸売業者等</t>
    <rPh sb="0" eb="3">
      <t>タシジョウ</t>
    </rPh>
    <rPh sb="5" eb="7">
      <t>オロシウリ</t>
    </rPh>
    <rPh sb="7" eb="9">
      <t>ギョウシャ</t>
    </rPh>
    <rPh sb="9" eb="10">
      <t>トウ</t>
    </rPh>
    <phoneticPr fontId="2"/>
  </si>
  <si>
    <t>その他</t>
    <rPh sb="2" eb="3">
      <t>ホカ</t>
    </rPh>
    <phoneticPr fontId="2"/>
  </si>
  <si>
    <t>小計</t>
    <rPh sb="0" eb="2">
      <t>ショウケイ</t>
    </rPh>
    <phoneticPr fontId="2"/>
  </si>
  <si>
    <t>金額</t>
    <rPh sb="0" eb="2">
      <t>キンガク</t>
    </rPh>
    <phoneticPr fontId="2"/>
  </si>
  <si>
    <t>比率</t>
    <rPh sb="0" eb="2">
      <t>ヒリツ</t>
    </rPh>
    <phoneticPr fontId="2"/>
  </si>
  <si>
    <t>切花</t>
    <rPh sb="0" eb="2">
      <t>キリバナ</t>
    </rPh>
    <phoneticPr fontId="2"/>
  </si>
  <si>
    <t>鉢花</t>
    <rPh sb="0" eb="1">
      <t>ハチ</t>
    </rPh>
    <rPh sb="1" eb="2">
      <t>バナ</t>
    </rPh>
    <phoneticPr fontId="2"/>
  </si>
  <si>
    <t>合計</t>
    <rPh sb="0" eb="1">
      <t>ア</t>
    </rPh>
    <rPh sb="1" eb="2">
      <t>ケイ</t>
    </rPh>
    <phoneticPr fontId="2"/>
  </si>
  <si>
    <t>委託</t>
    <rPh sb="0" eb="1">
      <t>イ</t>
    </rPh>
    <rPh sb="1" eb="2">
      <t>コトヅケ</t>
    </rPh>
    <phoneticPr fontId="2"/>
  </si>
  <si>
    <t>買付</t>
    <rPh sb="0" eb="1">
      <t>カイ</t>
    </rPh>
    <rPh sb="1" eb="2">
      <t>ツキ</t>
    </rPh>
    <phoneticPr fontId="2"/>
  </si>
  <si>
    <t>せり・入札</t>
    <rPh sb="3" eb="5">
      <t>ニュウサツ</t>
    </rPh>
    <phoneticPr fontId="2"/>
  </si>
  <si>
    <t>相対・定価</t>
    <rPh sb="0" eb="2">
      <t>アイタイ</t>
    </rPh>
    <rPh sb="3" eb="5">
      <t>テイカ</t>
    </rPh>
    <phoneticPr fontId="2"/>
  </si>
  <si>
    <t>　　　　　　　　　　
　　　　　　　　　項　　目
　区　　分</t>
    <rPh sb="20" eb="21">
      <t>コウ</t>
    </rPh>
    <rPh sb="23" eb="24">
      <t>メ</t>
    </rPh>
    <rPh sb="26" eb="27">
      <t>ク</t>
    </rPh>
    <rPh sb="29" eb="30">
      <t>ブン</t>
    </rPh>
    <phoneticPr fontId="2"/>
  </si>
  <si>
    <t>　　　　　　　　　項　　目
　区　　分</t>
    <rPh sb="9" eb="10">
      <t>コウ</t>
    </rPh>
    <rPh sb="12" eb="13">
      <t>メ</t>
    </rPh>
    <rPh sb="16" eb="17">
      <t>ク</t>
    </rPh>
    <rPh sb="19" eb="20">
      <t>ブン</t>
    </rPh>
    <phoneticPr fontId="2"/>
  </si>
  <si>
    <t>（単位：千円）</t>
    <rPh sb="1" eb="3">
      <t>タンイ</t>
    </rPh>
    <rPh sb="4" eb="6">
      <t>センエン</t>
    </rPh>
    <phoneticPr fontId="2"/>
  </si>
  <si>
    <t>（単位：人）</t>
    <rPh sb="1" eb="3">
      <t>タンイ</t>
    </rPh>
    <rPh sb="4" eb="5">
      <t>ニン</t>
    </rPh>
    <phoneticPr fontId="2"/>
  </si>
  <si>
    <t>５．集荷の形態（平成30年度）</t>
    <rPh sb="2" eb="4">
      <t>シュウカ</t>
    </rPh>
    <rPh sb="5" eb="7">
      <t>ケイタイ</t>
    </rPh>
    <rPh sb="8" eb="10">
      <t>ヘイセイ</t>
    </rPh>
    <rPh sb="12" eb="14">
      <t>ネンド</t>
    </rPh>
    <phoneticPr fontId="2"/>
  </si>
  <si>
    <t>６．販売の形態（平成30年度）</t>
    <rPh sb="2" eb="4">
      <t>ハンバイ</t>
    </rPh>
    <rPh sb="5" eb="7">
      <t>ケイタイ</t>
    </rPh>
    <rPh sb="8" eb="10">
      <t>ヘイセイ</t>
    </rPh>
    <rPh sb="12" eb="14">
      <t>ネンド</t>
    </rPh>
    <phoneticPr fontId="2"/>
  </si>
  <si>
    <t>７．買受人の状況（平成30年度）</t>
    <rPh sb="2" eb="4">
      <t>カイウケ</t>
    </rPh>
    <rPh sb="4" eb="5">
      <t>ニン</t>
    </rPh>
    <rPh sb="6" eb="8">
      <t>ジョウキョウ</t>
    </rPh>
    <rPh sb="9" eb="11">
      <t>ヘイセイ</t>
    </rPh>
    <rPh sb="13" eb="15">
      <t>ネンド</t>
    </rPh>
    <phoneticPr fontId="2"/>
  </si>
  <si>
    <t>仲買業者</t>
    <rPh sb="0" eb="2">
      <t>ナカガイ</t>
    </rPh>
    <rPh sb="2" eb="4">
      <t>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</si>
</sst>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distributed" vertical="center" wrapText="1"/>
    </xf>
    <xf numFmtId="38" fontId="0" fillId="0" borderId="0" xfId="1" applyFont="1"/>
    <xf numFmtId="38" fontId="0" fillId="0" borderId="1" xfId="1" applyFont="1" applyBorder="1" applyAlignment="1">
      <alignment horizontal="distributed" vertical="center"/>
    </xf>
    <xf numFmtId="176" fontId="0" fillId="0" borderId="1" xfId="3" applyNumberFormat="1" applyFont="1" applyBorder="1" applyAlignment="1">
      <alignment horizontal="distributed" vertical="center"/>
    </xf>
    <xf numFmtId="176" fontId="0" fillId="0" borderId="1" xfId="3" applyNumberFormat="1" applyFont="1" applyBorder="1" applyAlignment="1">
      <alignment vertical="center"/>
    </xf>
    <xf numFmtId="176" fontId="0" fillId="0" borderId="0" xfId="3" applyNumberFormat="1" applyFont="1" applyAlignment="1"/>
    <xf numFmtId="0" fontId="0" fillId="0" borderId="0" xfId="0" applyBorder="1" applyAlignment="1">
      <alignment horizontal="distributed" vertical="center"/>
    </xf>
    <xf numFmtId="38" fontId="0" fillId="0" borderId="0" xfId="1" applyFont="1" applyBorder="1" applyAlignment="1">
      <alignment vertical="center"/>
    </xf>
    <xf numFmtId="176" fontId="0" fillId="0" borderId="0" xfId="3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0" fillId="0" borderId="12" xfId="0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Fill="1" applyAlignment="1">
      <alignment vertical="top" wrapText="1"/>
    </xf>
    <xf numFmtId="0" fontId="0" fillId="0" borderId="10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vertical="center" wrapText="1"/>
    </xf>
  </cellXfs>
  <cellStyles count="4">
    <cellStyle name="パーセント" xfId="3" builtinId="5"/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topLeftCell="A22" zoomScale="80" zoomScaleNormal="100" zoomScaleSheetLayoutView="80" workbookViewId="0">
      <selection activeCell="I35" sqref="I35"/>
    </sheetView>
  </sheetViews>
  <sheetFormatPr defaultRowHeight="19.5" customHeight="1" x14ac:dyDescent="0.15"/>
  <cols>
    <col min="1" max="1" width="4" customWidth="1"/>
    <col min="2" max="2" width="16.375" customWidth="1"/>
    <col min="3" max="3" width="22.5" style="6" customWidth="1"/>
    <col min="4" max="4" width="11.75" style="6" customWidth="1"/>
    <col min="5" max="5" width="11.75" style="10" customWidth="1"/>
    <col min="6" max="6" width="11.75" style="6" customWidth="1"/>
    <col min="7" max="7" width="11.75" style="10" customWidth="1"/>
  </cols>
  <sheetData>
    <row r="1" spans="1:7" ht="19.5" customHeight="1" x14ac:dyDescent="0.15">
      <c r="A1" s="16" t="s">
        <v>31</v>
      </c>
      <c r="B1" s="16"/>
      <c r="C1" s="16"/>
      <c r="D1" s="16"/>
      <c r="E1" s="16"/>
      <c r="F1" s="16"/>
      <c r="G1" s="16"/>
    </row>
    <row r="2" spans="1:7" ht="19.5" customHeight="1" x14ac:dyDescent="0.15">
      <c r="F2" s="28" t="s">
        <v>29</v>
      </c>
      <c r="G2" s="28"/>
    </row>
    <row r="3" spans="1:7" ht="26.25" customHeight="1" x14ac:dyDescent="0.15">
      <c r="A3" s="22" t="s">
        <v>27</v>
      </c>
      <c r="B3" s="23"/>
      <c r="C3" s="15" t="s">
        <v>22</v>
      </c>
      <c r="D3" s="26" t="s">
        <v>23</v>
      </c>
      <c r="E3" s="27"/>
      <c r="F3" s="26" t="s">
        <v>24</v>
      </c>
      <c r="G3" s="27"/>
    </row>
    <row r="4" spans="1:7" ht="26.25" customHeight="1" x14ac:dyDescent="0.15">
      <c r="A4" s="24"/>
      <c r="B4" s="25"/>
      <c r="C4" s="7" t="s">
        <v>18</v>
      </c>
      <c r="D4" s="5" t="s">
        <v>18</v>
      </c>
      <c r="E4" s="8" t="s">
        <v>19</v>
      </c>
      <c r="F4" s="5" t="s">
        <v>18</v>
      </c>
      <c r="G4" s="8" t="s">
        <v>19</v>
      </c>
    </row>
    <row r="5" spans="1:7" s="3" customFormat="1" ht="19.5" customHeight="1" x14ac:dyDescent="0.15">
      <c r="A5" s="17" t="s">
        <v>2</v>
      </c>
      <c r="B5" s="2" t="s">
        <v>9</v>
      </c>
      <c r="C5" s="4">
        <f>D5+F5</f>
        <v>55981736</v>
      </c>
      <c r="D5" s="4">
        <v>32682906</v>
      </c>
      <c r="E5" s="9">
        <f t="shared" ref="E5:E17" si="0">D5/C5</f>
        <v>0.58381372810589516</v>
      </c>
      <c r="F5" s="4">
        <v>23298830</v>
      </c>
      <c r="G5" s="9">
        <f t="shared" ref="G5:G17" si="1">F5/C5</f>
        <v>0.4161862718941049</v>
      </c>
    </row>
    <row r="6" spans="1:7" s="3" customFormat="1" ht="19.5" customHeight="1" x14ac:dyDescent="0.15">
      <c r="A6" s="18"/>
      <c r="B6" s="2" t="s">
        <v>10</v>
      </c>
      <c r="C6" s="4">
        <f t="shared" ref="C6:C17" si="2">D6+F6</f>
        <v>23682718</v>
      </c>
      <c r="D6" s="4">
        <v>10329650</v>
      </c>
      <c r="E6" s="9">
        <f t="shared" si="0"/>
        <v>0.43616826413252058</v>
      </c>
      <c r="F6" s="4">
        <v>13353068</v>
      </c>
      <c r="G6" s="9">
        <f t="shared" si="1"/>
        <v>0.56383173586747937</v>
      </c>
    </row>
    <row r="7" spans="1:7" s="3" customFormat="1" ht="19.5" customHeight="1" x14ac:dyDescent="0.15">
      <c r="A7" s="18"/>
      <c r="B7" s="2" t="s">
        <v>16</v>
      </c>
      <c r="C7" s="4">
        <f t="shared" si="2"/>
        <v>772396</v>
      </c>
      <c r="D7" s="4">
        <v>500808</v>
      </c>
      <c r="E7" s="9">
        <f t="shared" si="0"/>
        <v>0.64838243595254252</v>
      </c>
      <c r="F7" s="4">
        <v>271588</v>
      </c>
      <c r="G7" s="9">
        <f t="shared" si="1"/>
        <v>0.35161756404745753</v>
      </c>
    </row>
    <row r="8" spans="1:7" s="3" customFormat="1" ht="19.5" customHeight="1" x14ac:dyDescent="0.15">
      <c r="A8" s="19"/>
      <c r="B8" s="2" t="s">
        <v>17</v>
      </c>
      <c r="C8" s="4">
        <f t="shared" si="2"/>
        <v>80436850</v>
      </c>
      <c r="D8" s="4">
        <f t="shared" ref="D8:F8" si="3">SUM(D5:D7)</f>
        <v>43513364</v>
      </c>
      <c r="E8" s="9">
        <f t="shared" si="0"/>
        <v>0.5409630536252974</v>
      </c>
      <c r="F8" s="4">
        <f t="shared" si="3"/>
        <v>36923486</v>
      </c>
      <c r="G8" s="9">
        <f t="shared" si="1"/>
        <v>0.45903694637470266</v>
      </c>
    </row>
    <row r="9" spans="1:7" s="3" customFormat="1" ht="19.5" customHeight="1" x14ac:dyDescent="0.15">
      <c r="A9" s="17" t="s">
        <v>6</v>
      </c>
      <c r="B9" s="2" t="s">
        <v>11</v>
      </c>
      <c r="C9" s="4">
        <f t="shared" si="2"/>
        <v>21200669</v>
      </c>
      <c r="D9" s="4">
        <v>4716392</v>
      </c>
      <c r="E9" s="9">
        <f t="shared" si="0"/>
        <v>0.22246430053693117</v>
      </c>
      <c r="F9" s="4">
        <v>16484277</v>
      </c>
      <c r="G9" s="9">
        <f t="shared" si="1"/>
        <v>0.77753569946306889</v>
      </c>
    </row>
    <row r="10" spans="1:7" s="3" customFormat="1" ht="19.5" customHeight="1" x14ac:dyDescent="0.15">
      <c r="A10" s="18"/>
      <c r="B10" s="2" t="s">
        <v>12</v>
      </c>
      <c r="C10" s="4">
        <f t="shared" si="2"/>
        <v>13253069</v>
      </c>
      <c r="D10" s="4">
        <v>120655</v>
      </c>
      <c r="E10" s="9">
        <f t="shared" si="0"/>
        <v>9.1039290597521218E-3</v>
      </c>
      <c r="F10" s="4">
        <v>13132414</v>
      </c>
      <c r="G10" s="9">
        <f t="shared" si="1"/>
        <v>0.9908960709402479</v>
      </c>
    </row>
    <row r="11" spans="1:7" s="3" customFormat="1" ht="19.5" customHeight="1" x14ac:dyDescent="0.15">
      <c r="A11" s="18"/>
      <c r="B11" s="2" t="s">
        <v>16</v>
      </c>
      <c r="C11" s="4">
        <f t="shared" si="2"/>
        <v>12128628</v>
      </c>
      <c r="D11" s="4">
        <v>1924220</v>
      </c>
      <c r="E11" s="9">
        <f t="shared" si="0"/>
        <v>0.15865108567927055</v>
      </c>
      <c r="F11" s="4">
        <v>10204408</v>
      </c>
      <c r="G11" s="9">
        <f t="shared" si="1"/>
        <v>0.84134891432072945</v>
      </c>
    </row>
    <row r="12" spans="1:7" s="3" customFormat="1" ht="19.5" customHeight="1" x14ac:dyDescent="0.15">
      <c r="A12" s="19"/>
      <c r="B12" s="2" t="s">
        <v>17</v>
      </c>
      <c r="C12" s="4">
        <f t="shared" si="2"/>
        <v>46582366</v>
      </c>
      <c r="D12" s="4">
        <f t="shared" ref="D12:F12" si="4">SUM(D9:D11)</f>
        <v>6761267</v>
      </c>
      <c r="E12" s="9">
        <f t="shared" si="0"/>
        <v>0.14514649170031424</v>
      </c>
      <c r="F12" s="4">
        <f t="shared" si="4"/>
        <v>39821099</v>
      </c>
      <c r="G12" s="9">
        <f t="shared" si="1"/>
        <v>0.85485350829968576</v>
      </c>
    </row>
    <row r="13" spans="1:7" s="3" customFormat="1" ht="19.5" customHeight="1" x14ac:dyDescent="0.15">
      <c r="A13" s="17" t="s">
        <v>7</v>
      </c>
      <c r="B13" s="2" t="s">
        <v>20</v>
      </c>
      <c r="C13" s="4">
        <f t="shared" si="2"/>
        <v>2748516</v>
      </c>
      <c r="D13" s="4">
        <v>1262190</v>
      </c>
      <c r="E13" s="9">
        <f t="shared" si="0"/>
        <v>0.45922599686521742</v>
      </c>
      <c r="F13" s="4">
        <v>1486326</v>
      </c>
      <c r="G13" s="9">
        <f t="shared" si="1"/>
        <v>0.54077400313478252</v>
      </c>
    </row>
    <row r="14" spans="1:7" s="3" customFormat="1" ht="19.5" customHeight="1" x14ac:dyDescent="0.15">
      <c r="A14" s="18"/>
      <c r="B14" s="2" t="s">
        <v>21</v>
      </c>
      <c r="C14" s="4">
        <f t="shared" si="2"/>
        <v>206912</v>
      </c>
      <c r="D14" s="4">
        <v>169978</v>
      </c>
      <c r="E14" s="9">
        <f t="shared" si="0"/>
        <v>0.82149899474172594</v>
      </c>
      <c r="F14" s="4">
        <v>36934</v>
      </c>
      <c r="G14" s="9">
        <f t="shared" si="1"/>
        <v>0.17850100525827406</v>
      </c>
    </row>
    <row r="15" spans="1:7" s="3" customFormat="1" ht="19.5" customHeight="1" x14ac:dyDescent="0.15">
      <c r="A15" s="18"/>
      <c r="B15" s="2" t="s">
        <v>16</v>
      </c>
      <c r="C15" s="4">
        <f t="shared" si="2"/>
        <v>195248</v>
      </c>
      <c r="D15" s="4">
        <v>131099</v>
      </c>
      <c r="E15" s="9">
        <f t="shared" si="0"/>
        <v>0.67144861919200194</v>
      </c>
      <c r="F15" s="4">
        <v>64149</v>
      </c>
      <c r="G15" s="9">
        <f t="shared" si="1"/>
        <v>0.32855138080799801</v>
      </c>
    </row>
    <row r="16" spans="1:7" s="3" customFormat="1" ht="19.5" customHeight="1" x14ac:dyDescent="0.15">
      <c r="A16" s="19"/>
      <c r="B16" s="2" t="s">
        <v>17</v>
      </c>
      <c r="C16" s="4">
        <f t="shared" si="2"/>
        <v>3150676</v>
      </c>
      <c r="D16" s="4">
        <f t="shared" ref="D16:F16" si="5">SUM(D13:D15)</f>
        <v>1563267</v>
      </c>
      <c r="E16" s="9">
        <f t="shared" si="0"/>
        <v>0.49616875870448118</v>
      </c>
      <c r="F16" s="4">
        <f t="shared" si="5"/>
        <v>1587409</v>
      </c>
      <c r="G16" s="9">
        <f t="shared" si="1"/>
        <v>0.50383124129551882</v>
      </c>
    </row>
    <row r="17" spans="1:7" s="3" customFormat="1" ht="19.5" customHeight="1" x14ac:dyDescent="0.15">
      <c r="A17" s="20" t="s">
        <v>1</v>
      </c>
      <c r="B17" s="21"/>
      <c r="C17" s="4">
        <f t="shared" si="2"/>
        <v>130169892</v>
      </c>
      <c r="D17" s="4">
        <f t="shared" ref="D17:F17" si="6">SUM(D16,D12,D8)</f>
        <v>51837898</v>
      </c>
      <c r="E17" s="9">
        <f t="shared" si="0"/>
        <v>0.39823262663535131</v>
      </c>
      <c r="F17" s="4">
        <f t="shared" si="6"/>
        <v>78331994</v>
      </c>
      <c r="G17" s="9">
        <f t="shared" si="1"/>
        <v>0.60176737336464869</v>
      </c>
    </row>
    <row r="18" spans="1:7" s="3" customFormat="1" ht="19.5" customHeight="1" x14ac:dyDescent="0.15">
      <c r="A18" s="11"/>
      <c r="B18" s="11"/>
      <c r="C18" s="12"/>
      <c r="D18" s="12"/>
      <c r="E18" s="13"/>
      <c r="F18" s="12"/>
      <c r="G18" s="13"/>
    </row>
    <row r="19" spans="1:7" s="3" customFormat="1" ht="19.5" customHeight="1" x14ac:dyDescent="0.15">
      <c r="A19" s="11"/>
      <c r="B19" s="11"/>
      <c r="C19" s="12"/>
      <c r="D19" s="12"/>
      <c r="E19" s="13"/>
      <c r="F19" s="12"/>
      <c r="G19" s="13"/>
    </row>
    <row r="22" spans="1:7" ht="19.5" customHeight="1" x14ac:dyDescent="0.15">
      <c r="A22" s="16" t="s">
        <v>32</v>
      </c>
      <c r="B22" s="16"/>
      <c r="C22" s="16"/>
      <c r="D22" s="16"/>
      <c r="E22" s="16"/>
      <c r="F22" s="16"/>
      <c r="G22" s="16"/>
    </row>
    <row r="23" spans="1:7" ht="19.5" customHeight="1" x14ac:dyDescent="0.15">
      <c r="F23" s="28" t="s">
        <v>29</v>
      </c>
      <c r="G23" s="28"/>
    </row>
    <row r="24" spans="1:7" ht="26.25" customHeight="1" x14ac:dyDescent="0.15">
      <c r="A24" s="22" t="s">
        <v>27</v>
      </c>
      <c r="B24" s="23"/>
      <c r="C24" s="15" t="s">
        <v>22</v>
      </c>
      <c r="D24" s="26" t="s">
        <v>25</v>
      </c>
      <c r="E24" s="27"/>
      <c r="F24" s="26" t="s">
        <v>26</v>
      </c>
      <c r="G24" s="27"/>
    </row>
    <row r="25" spans="1:7" ht="26.25" customHeight="1" x14ac:dyDescent="0.15">
      <c r="A25" s="24"/>
      <c r="B25" s="25"/>
      <c r="C25" s="7" t="s">
        <v>18</v>
      </c>
      <c r="D25" s="5" t="s">
        <v>18</v>
      </c>
      <c r="E25" s="8" t="s">
        <v>19</v>
      </c>
      <c r="F25" s="5" t="s">
        <v>18</v>
      </c>
      <c r="G25" s="8" t="s">
        <v>19</v>
      </c>
    </row>
    <row r="26" spans="1:7" s="3" customFormat="1" ht="19.5" customHeight="1" x14ac:dyDescent="0.15">
      <c r="A26" s="17" t="s">
        <v>2</v>
      </c>
      <c r="B26" s="2" t="s">
        <v>9</v>
      </c>
      <c r="C26" s="4">
        <f>D26+F26</f>
        <v>55981736</v>
      </c>
      <c r="D26" s="4">
        <v>6193009</v>
      </c>
      <c r="E26" s="9">
        <f t="shared" ref="E26:E38" si="7">D26/C26</f>
        <v>0.11062552615374414</v>
      </c>
      <c r="F26" s="4">
        <v>49788727</v>
      </c>
      <c r="G26" s="9">
        <f t="shared" ref="G26:G38" si="8">F26/C26</f>
        <v>0.8893744738462559</v>
      </c>
    </row>
    <row r="27" spans="1:7" s="3" customFormat="1" ht="19.5" customHeight="1" x14ac:dyDescent="0.15">
      <c r="A27" s="18"/>
      <c r="B27" s="2" t="s">
        <v>10</v>
      </c>
      <c r="C27" s="4">
        <f t="shared" ref="C27:C38" si="9">D27+F27</f>
        <v>23682718</v>
      </c>
      <c r="D27" s="4">
        <v>1293369</v>
      </c>
      <c r="E27" s="9">
        <f t="shared" si="7"/>
        <v>5.4612354882577242E-2</v>
      </c>
      <c r="F27" s="4">
        <v>22389349</v>
      </c>
      <c r="G27" s="9">
        <f t="shared" si="8"/>
        <v>0.94538764511742279</v>
      </c>
    </row>
    <row r="28" spans="1:7" s="3" customFormat="1" ht="19.5" customHeight="1" x14ac:dyDescent="0.15">
      <c r="A28" s="18"/>
      <c r="B28" s="2" t="s">
        <v>16</v>
      </c>
      <c r="C28" s="4">
        <f t="shared" si="9"/>
        <v>772396</v>
      </c>
      <c r="D28" s="4">
        <v>83611</v>
      </c>
      <c r="E28" s="9">
        <f t="shared" si="7"/>
        <v>0.1082488775187857</v>
      </c>
      <c r="F28" s="4">
        <v>688785</v>
      </c>
      <c r="G28" s="9">
        <f t="shared" si="8"/>
        <v>0.89175112248121435</v>
      </c>
    </row>
    <row r="29" spans="1:7" s="3" customFormat="1" ht="19.5" customHeight="1" x14ac:dyDescent="0.15">
      <c r="A29" s="19"/>
      <c r="B29" s="2" t="s">
        <v>17</v>
      </c>
      <c r="C29" s="4">
        <f t="shared" si="9"/>
        <v>80436850</v>
      </c>
      <c r="D29" s="4">
        <f t="shared" ref="D29" si="10">SUM(D26:D28)</f>
        <v>7569989</v>
      </c>
      <c r="E29" s="9">
        <f t="shared" si="7"/>
        <v>9.4110957850786048E-2</v>
      </c>
      <c r="F29" s="4">
        <f t="shared" ref="F29" si="11">SUM(F26:F28)</f>
        <v>72866861</v>
      </c>
      <c r="G29" s="9">
        <f t="shared" si="8"/>
        <v>0.90588904214921395</v>
      </c>
    </row>
    <row r="30" spans="1:7" s="3" customFormat="1" ht="19.5" customHeight="1" x14ac:dyDescent="0.15">
      <c r="A30" s="17" t="s">
        <v>6</v>
      </c>
      <c r="B30" s="2" t="s">
        <v>11</v>
      </c>
      <c r="C30" s="4">
        <f t="shared" si="9"/>
        <v>21200669</v>
      </c>
      <c r="D30" s="4">
        <v>1159011</v>
      </c>
      <c r="E30" s="9">
        <f t="shared" si="7"/>
        <v>5.4668605033171357E-2</v>
      </c>
      <c r="F30" s="4">
        <v>20041658</v>
      </c>
      <c r="G30" s="9">
        <f t="shared" si="8"/>
        <v>0.94533139496682861</v>
      </c>
    </row>
    <row r="31" spans="1:7" s="3" customFormat="1" ht="19.5" customHeight="1" x14ac:dyDescent="0.15">
      <c r="A31" s="18"/>
      <c r="B31" s="2" t="s">
        <v>12</v>
      </c>
      <c r="C31" s="4">
        <f t="shared" si="9"/>
        <v>13253069</v>
      </c>
      <c r="D31" s="4">
        <v>2170033</v>
      </c>
      <c r="E31" s="9">
        <f t="shared" si="7"/>
        <v>0.16373815000887718</v>
      </c>
      <c r="F31" s="4">
        <v>11083036</v>
      </c>
      <c r="G31" s="9">
        <f t="shared" si="8"/>
        <v>0.83626184999112285</v>
      </c>
    </row>
    <row r="32" spans="1:7" s="3" customFormat="1" ht="19.5" customHeight="1" x14ac:dyDescent="0.15">
      <c r="A32" s="18"/>
      <c r="B32" s="2" t="s">
        <v>16</v>
      </c>
      <c r="C32" s="4">
        <f t="shared" si="9"/>
        <v>12128628</v>
      </c>
      <c r="D32" s="4">
        <v>38</v>
      </c>
      <c r="E32" s="9">
        <f t="shared" si="7"/>
        <v>3.1330831483989779E-6</v>
      </c>
      <c r="F32" s="4">
        <v>12128590</v>
      </c>
      <c r="G32" s="9">
        <f t="shared" si="8"/>
        <v>0.99999686691685163</v>
      </c>
    </row>
    <row r="33" spans="1:7" s="3" customFormat="1" ht="19.5" customHeight="1" x14ac:dyDescent="0.15">
      <c r="A33" s="19"/>
      <c r="B33" s="2" t="s">
        <v>17</v>
      </c>
      <c r="C33" s="4">
        <f t="shared" si="9"/>
        <v>46582366</v>
      </c>
      <c r="D33" s="4">
        <f t="shared" ref="D33" si="12">SUM(D30:D32)</f>
        <v>3329082</v>
      </c>
      <c r="E33" s="9">
        <f t="shared" si="7"/>
        <v>7.1466571706555224E-2</v>
      </c>
      <c r="F33" s="4">
        <f t="shared" ref="F33" si="13">SUM(F30:F32)</f>
        <v>43253284</v>
      </c>
      <c r="G33" s="9">
        <f t="shared" si="8"/>
        <v>0.92853342829344476</v>
      </c>
    </row>
    <row r="34" spans="1:7" s="3" customFormat="1" ht="19.5" customHeight="1" x14ac:dyDescent="0.15">
      <c r="A34" s="17" t="s">
        <v>7</v>
      </c>
      <c r="B34" s="2" t="s">
        <v>20</v>
      </c>
      <c r="C34" s="4">
        <f t="shared" si="9"/>
        <v>2748516</v>
      </c>
      <c r="D34" s="4">
        <v>430285</v>
      </c>
      <c r="E34" s="9">
        <f t="shared" si="7"/>
        <v>0.15655175374638533</v>
      </c>
      <c r="F34" s="4">
        <v>2318231</v>
      </c>
      <c r="G34" s="9">
        <f t="shared" si="8"/>
        <v>0.8434482462536147</v>
      </c>
    </row>
    <row r="35" spans="1:7" s="3" customFormat="1" ht="19.5" customHeight="1" x14ac:dyDescent="0.15">
      <c r="A35" s="18"/>
      <c r="B35" s="2" t="s">
        <v>21</v>
      </c>
      <c r="C35" s="4">
        <f t="shared" si="9"/>
        <v>206912</v>
      </c>
      <c r="D35" s="4">
        <v>64318</v>
      </c>
      <c r="E35" s="9">
        <f t="shared" si="7"/>
        <v>0.31084712341478504</v>
      </c>
      <c r="F35" s="4">
        <v>142594</v>
      </c>
      <c r="G35" s="9">
        <f t="shared" si="8"/>
        <v>0.68915287658521496</v>
      </c>
    </row>
    <row r="36" spans="1:7" s="3" customFormat="1" ht="19.5" customHeight="1" x14ac:dyDescent="0.15">
      <c r="A36" s="18"/>
      <c r="B36" s="2" t="s">
        <v>16</v>
      </c>
      <c r="C36" s="4">
        <f t="shared" si="9"/>
        <v>195248</v>
      </c>
      <c r="D36" s="4">
        <v>26999</v>
      </c>
      <c r="E36" s="9">
        <f t="shared" si="7"/>
        <v>0.13828054576743423</v>
      </c>
      <c r="F36" s="4">
        <v>168249</v>
      </c>
      <c r="G36" s="9">
        <f t="shared" si="8"/>
        <v>0.8617194542325658</v>
      </c>
    </row>
    <row r="37" spans="1:7" s="3" customFormat="1" ht="19.5" customHeight="1" x14ac:dyDescent="0.15">
      <c r="A37" s="19"/>
      <c r="B37" s="2" t="s">
        <v>17</v>
      </c>
      <c r="C37" s="4">
        <f t="shared" si="9"/>
        <v>3150676</v>
      </c>
      <c r="D37" s="4">
        <f t="shared" ref="D37" si="14">SUM(D34:D36)</f>
        <v>521602</v>
      </c>
      <c r="E37" s="9">
        <f t="shared" si="7"/>
        <v>0.16555240843552305</v>
      </c>
      <c r="F37" s="4">
        <f t="shared" ref="F37" si="15">SUM(F34:F36)</f>
        <v>2629074</v>
      </c>
      <c r="G37" s="9">
        <f t="shared" si="8"/>
        <v>0.83444759156447701</v>
      </c>
    </row>
    <row r="38" spans="1:7" s="3" customFormat="1" ht="19.5" customHeight="1" x14ac:dyDescent="0.15">
      <c r="A38" s="20" t="s">
        <v>1</v>
      </c>
      <c r="B38" s="21"/>
      <c r="C38" s="4">
        <f t="shared" si="9"/>
        <v>130169892</v>
      </c>
      <c r="D38" s="4">
        <f t="shared" ref="D38" si="16">SUM(D37,D33,D29)</f>
        <v>11420673</v>
      </c>
      <c r="E38" s="9">
        <f t="shared" si="7"/>
        <v>8.773667108827285E-2</v>
      </c>
      <c r="F38" s="4">
        <f t="shared" ref="F38" si="17">SUM(F37,F33,F29)</f>
        <v>118749219</v>
      </c>
      <c r="G38" s="9">
        <f t="shared" si="8"/>
        <v>0.91226332891172712</v>
      </c>
    </row>
    <row r="39" spans="1:7" s="3" customFormat="1" ht="19.5" customHeight="1" x14ac:dyDescent="0.15">
      <c r="A39" s="11"/>
      <c r="B39" s="11"/>
      <c r="C39" s="12"/>
      <c r="D39" s="12"/>
      <c r="E39" s="13"/>
      <c r="F39" s="12"/>
      <c r="G39" s="13"/>
    </row>
  </sheetData>
  <mergeCells count="16">
    <mergeCell ref="A34:A37"/>
    <mergeCell ref="A38:B38"/>
    <mergeCell ref="F23:G23"/>
    <mergeCell ref="A24:B25"/>
    <mergeCell ref="D24:E24"/>
    <mergeCell ref="F24:G24"/>
    <mergeCell ref="D3:E3"/>
    <mergeCell ref="F3:G3"/>
    <mergeCell ref="F2:G2"/>
    <mergeCell ref="A26:A29"/>
    <mergeCell ref="A30:A33"/>
    <mergeCell ref="A5:A8"/>
    <mergeCell ref="A9:A12"/>
    <mergeCell ref="A13:A16"/>
    <mergeCell ref="A17:B17"/>
    <mergeCell ref="A3:B4"/>
  </mergeCells>
  <phoneticPr fontId="2"/>
  <pageMargins left="0.70866141732283472" right="0.70866141732283472" top="0.74803149606299213" bottom="0.74803149606299213" header="0.31496062992125984" footer="0.31496062992125984"/>
  <pageSetup paperSize="9" scale="98" firstPageNumber="8" orientation="portrait" useFirstPageNumber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topLeftCell="A7" zoomScaleNormal="100" zoomScaleSheetLayoutView="100" workbookViewId="0">
      <selection activeCell="I35" sqref="I35"/>
    </sheetView>
  </sheetViews>
  <sheetFormatPr defaultRowHeight="13.5" x14ac:dyDescent="0.15"/>
  <cols>
    <col min="1" max="1" width="4" customWidth="1"/>
    <col min="2" max="2" width="16.375" customWidth="1"/>
    <col min="3" max="9" width="10" customWidth="1"/>
  </cols>
  <sheetData>
    <row r="1" spans="1:9" ht="19.5" customHeight="1" x14ac:dyDescent="0.15">
      <c r="A1" s="31" t="s">
        <v>33</v>
      </c>
      <c r="B1" s="31"/>
      <c r="C1" s="31"/>
      <c r="D1" s="31"/>
      <c r="E1" s="31"/>
      <c r="F1" s="31"/>
      <c r="G1" s="31"/>
      <c r="H1" s="31"/>
      <c r="I1" s="31"/>
    </row>
    <row r="2" spans="1:9" ht="19.5" customHeight="1" x14ac:dyDescent="0.15">
      <c r="I2" s="14" t="s">
        <v>30</v>
      </c>
    </row>
    <row r="3" spans="1:9" ht="52.5" customHeight="1" x14ac:dyDescent="0.15">
      <c r="A3" s="32" t="s">
        <v>28</v>
      </c>
      <c r="B3" s="32"/>
      <c r="C3" s="2" t="s">
        <v>13</v>
      </c>
      <c r="D3" s="2" t="s">
        <v>14</v>
      </c>
      <c r="E3" s="1" t="s">
        <v>34</v>
      </c>
      <c r="F3" s="2" t="s">
        <v>0</v>
      </c>
      <c r="G3" s="1" t="s">
        <v>15</v>
      </c>
      <c r="H3" s="2" t="s">
        <v>16</v>
      </c>
      <c r="I3" s="2" t="s">
        <v>1</v>
      </c>
    </row>
    <row r="4" spans="1:9" s="3" customFormat="1" ht="19.5" customHeight="1" x14ac:dyDescent="0.15">
      <c r="A4" s="17" t="s">
        <v>2</v>
      </c>
      <c r="B4" s="2" t="s">
        <v>3</v>
      </c>
      <c r="C4" s="4">
        <v>99</v>
      </c>
      <c r="D4" s="4">
        <v>566</v>
      </c>
      <c r="E4" s="4">
        <v>2</v>
      </c>
      <c r="F4" s="4">
        <v>3</v>
      </c>
      <c r="G4" s="4">
        <v>2</v>
      </c>
      <c r="H4" s="4">
        <v>48</v>
      </c>
      <c r="I4" s="4">
        <f>SUM(C4:H4)</f>
        <v>720</v>
      </c>
    </row>
    <row r="5" spans="1:9" s="3" customFormat="1" ht="19.5" customHeight="1" x14ac:dyDescent="0.15">
      <c r="A5" s="18"/>
      <c r="B5" s="2" t="s">
        <v>4</v>
      </c>
      <c r="C5" s="4">
        <v>27</v>
      </c>
      <c r="D5" s="4">
        <v>792</v>
      </c>
      <c r="E5" s="4">
        <v>9</v>
      </c>
      <c r="F5" s="4">
        <v>5</v>
      </c>
      <c r="G5" s="4">
        <v>49</v>
      </c>
      <c r="H5" s="4">
        <v>88</v>
      </c>
      <c r="I5" s="4">
        <f t="shared" ref="I5:I16" si="0">SUM(C5:H5)</f>
        <v>970</v>
      </c>
    </row>
    <row r="6" spans="1:9" s="3" customFormat="1" ht="19.5" customHeight="1" x14ac:dyDescent="0.15">
      <c r="A6" s="18"/>
      <c r="B6" s="2" t="s">
        <v>5</v>
      </c>
      <c r="C6" s="4">
        <v>37</v>
      </c>
      <c r="D6" s="4">
        <v>224</v>
      </c>
      <c r="E6" s="4">
        <v>6</v>
      </c>
      <c r="F6" s="4">
        <v>16</v>
      </c>
      <c r="G6" s="4">
        <v>145</v>
      </c>
      <c r="H6" s="4">
        <v>171</v>
      </c>
      <c r="I6" s="4">
        <f t="shared" si="0"/>
        <v>599</v>
      </c>
    </row>
    <row r="7" spans="1:9" s="3" customFormat="1" ht="19.5" customHeight="1" x14ac:dyDescent="0.15">
      <c r="A7" s="19"/>
      <c r="B7" s="2" t="s">
        <v>17</v>
      </c>
      <c r="C7" s="4">
        <f>SUM(C4:C6)</f>
        <v>163</v>
      </c>
      <c r="D7" s="4">
        <f t="shared" ref="D7:H7" si="1">SUM(D4:D6)</f>
        <v>1582</v>
      </c>
      <c r="E7" s="4">
        <f t="shared" si="1"/>
        <v>17</v>
      </c>
      <c r="F7" s="4">
        <f t="shared" si="1"/>
        <v>24</v>
      </c>
      <c r="G7" s="4">
        <f t="shared" si="1"/>
        <v>196</v>
      </c>
      <c r="H7" s="4">
        <f t="shared" si="1"/>
        <v>307</v>
      </c>
      <c r="I7" s="4">
        <f t="shared" si="0"/>
        <v>2289</v>
      </c>
    </row>
    <row r="8" spans="1:9" s="3" customFormat="1" ht="19.5" customHeight="1" x14ac:dyDescent="0.15">
      <c r="A8" s="17" t="s">
        <v>6</v>
      </c>
      <c r="B8" s="2" t="s">
        <v>3</v>
      </c>
      <c r="C8" s="4">
        <v>182</v>
      </c>
      <c r="D8" s="4">
        <v>114</v>
      </c>
      <c r="E8" s="4">
        <v>6</v>
      </c>
      <c r="F8" s="4">
        <v>4</v>
      </c>
      <c r="G8" s="4">
        <v>0</v>
      </c>
      <c r="H8" s="4">
        <v>87</v>
      </c>
      <c r="I8" s="4">
        <f t="shared" si="0"/>
        <v>393</v>
      </c>
    </row>
    <row r="9" spans="1:9" s="3" customFormat="1" ht="19.5" customHeight="1" x14ac:dyDescent="0.15">
      <c r="A9" s="18"/>
      <c r="B9" s="2" t="s">
        <v>4</v>
      </c>
      <c r="C9" s="4">
        <v>0</v>
      </c>
      <c r="D9" s="4">
        <v>127</v>
      </c>
      <c r="E9" s="4">
        <v>15</v>
      </c>
      <c r="F9" s="4">
        <v>6</v>
      </c>
      <c r="G9" s="4">
        <v>10</v>
      </c>
      <c r="H9" s="4">
        <v>89</v>
      </c>
      <c r="I9" s="4">
        <f t="shared" si="0"/>
        <v>247</v>
      </c>
    </row>
    <row r="10" spans="1:9" s="3" customFormat="1" ht="19.5" customHeight="1" x14ac:dyDescent="0.15">
      <c r="A10" s="18"/>
      <c r="B10" s="2" t="s">
        <v>5</v>
      </c>
      <c r="C10" s="4">
        <v>0</v>
      </c>
      <c r="D10" s="4">
        <v>2</v>
      </c>
      <c r="E10" s="4">
        <v>0</v>
      </c>
      <c r="F10" s="4">
        <v>12</v>
      </c>
      <c r="G10" s="4">
        <v>43</v>
      </c>
      <c r="H10" s="4">
        <v>140</v>
      </c>
      <c r="I10" s="4">
        <f t="shared" si="0"/>
        <v>197</v>
      </c>
    </row>
    <row r="11" spans="1:9" s="3" customFormat="1" ht="19.5" customHeight="1" x14ac:dyDescent="0.15">
      <c r="A11" s="19"/>
      <c r="B11" s="2" t="s">
        <v>17</v>
      </c>
      <c r="C11" s="4">
        <f>SUM(C8:C10)</f>
        <v>182</v>
      </c>
      <c r="D11" s="4">
        <f t="shared" ref="D11:H11" si="2">SUM(D8:D10)</f>
        <v>243</v>
      </c>
      <c r="E11" s="4">
        <f t="shared" si="2"/>
        <v>21</v>
      </c>
      <c r="F11" s="4">
        <f t="shared" si="2"/>
        <v>22</v>
      </c>
      <c r="G11" s="4">
        <f t="shared" si="2"/>
        <v>53</v>
      </c>
      <c r="H11" s="4">
        <f t="shared" si="2"/>
        <v>316</v>
      </c>
      <c r="I11" s="4">
        <f t="shared" si="0"/>
        <v>837</v>
      </c>
    </row>
    <row r="12" spans="1:9" s="3" customFormat="1" ht="19.5" customHeight="1" x14ac:dyDescent="0.15">
      <c r="A12" s="17" t="s">
        <v>7</v>
      </c>
      <c r="B12" s="2" t="s">
        <v>3</v>
      </c>
      <c r="C12" s="4">
        <v>5</v>
      </c>
      <c r="D12" s="4">
        <v>64</v>
      </c>
      <c r="E12" s="4">
        <v>0</v>
      </c>
      <c r="F12" s="4">
        <v>0</v>
      </c>
      <c r="G12" s="4">
        <v>0</v>
      </c>
      <c r="H12" s="4">
        <v>22</v>
      </c>
      <c r="I12" s="4">
        <f t="shared" si="0"/>
        <v>91</v>
      </c>
    </row>
    <row r="13" spans="1:9" s="3" customFormat="1" ht="19.5" customHeight="1" x14ac:dyDescent="0.15">
      <c r="A13" s="18"/>
      <c r="B13" s="2" t="s">
        <v>4</v>
      </c>
      <c r="C13" s="4">
        <v>2</v>
      </c>
      <c r="D13" s="4">
        <v>187</v>
      </c>
      <c r="E13" s="4">
        <v>0</v>
      </c>
      <c r="F13" s="4">
        <v>0</v>
      </c>
      <c r="G13" s="4">
        <v>2</v>
      </c>
      <c r="H13" s="4">
        <v>14</v>
      </c>
      <c r="I13" s="4">
        <f t="shared" si="0"/>
        <v>205</v>
      </c>
    </row>
    <row r="14" spans="1:9" s="3" customFormat="1" ht="19.5" customHeight="1" x14ac:dyDescent="0.15">
      <c r="A14" s="18"/>
      <c r="B14" s="2" t="s">
        <v>5</v>
      </c>
      <c r="C14" s="4">
        <v>5</v>
      </c>
      <c r="D14" s="4">
        <v>96</v>
      </c>
      <c r="E14" s="4">
        <v>0</v>
      </c>
      <c r="F14" s="4">
        <v>0</v>
      </c>
      <c r="G14" s="4">
        <v>7</v>
      </c>
      <c r="H14" s="4">
        <v>16</v>
      </c>
      <c r="I14" s="4">
        <f t="shared" si="0"/>
        <v>124</v>
      </c>
    </row>
    <row r="15" spans="1:9" s="3" customFormat="1" ht="19.5" customHeight="1" x14ac:dyDescent="0.15">
      <c r="A15" s="19"/>
      <c r="B15" s="2" t="s">
        <v>17</v>
      </c>
      <c r="C15" s="4">
        <f>SUM(C12:C14)</f>
        <v>12</v>
      </c>
      <c r="D15" s="4">
        <f t="shared" ref="D15:H15" si="3">SUM(D12:D14)</f>
        <v>347</v>
      </c>
      <c r="E15" s="4">
        <f t="shared" si="3"/>
        <v>0</v>
      </c>
      <c r="F15" s="4">
        <f t="shared" si="3"/>
        <v>0</v>
      </c>
      <c r="G15" s="4">
        <f t="shared" si="3"/>
        <v>9</v>
      </c>
      <c r="H15" s="4">
        <f t="shared" si="3"/>
        <v>52</v>
      </c>
      <c r="I15" s="4">
        <f t="shared" si="0"/>
        <v>420</v>
      </c>
    </row>
    <row r="16" spans="1:9" s="3" customFormat="1" ht="19.5" customHeight="1" x14ac:dyDescent="0.15">
      <c r="A16" s="20" t="s">
        <v>1</v>
      </c>
      <c r="B16" s="21"/>
      <c r="C16" s="4">
        <f>SUM(C15,C11,C7)</f>
        <v>357</v>
      </c>
      <c r="D16" s="4">
        <f t="shared" ref="D16:H16" si="4">SUM(D15,D11,D7)</f>
        <v>2172</v>
      </c>
      <c r="E16" s="4">
        <f t="shared" si="4"/>
        <v>38</v>
      </c>
      <c r="F16" s="4">
        <f t="shared" si="4"/>
        <v>46</v>
      </c>
      <c r="G16" s="4">
        <f t="shared" si="4"/>
        <v>258</v>
      </c>
      <c r="H16" s="4">
        <f t="shared" si="4"/>
        <v>675</v>
      </c>
      <c r="I16" s="4">
        <f t="shared" si="0"/>
        <v>3546</v>
      </c>
    </row>
    <row r="17" spans="2:9" ht="19.5" customHeight="1" x14ac:dyDescent="0.15">
      <c r="B17" s="30" t="s">
        <v>8</v>
      </c>
      <c r="C17" s="30"/>
      <c r="D17" s="30"/>
      <c r="E17" s="30"/>
      <c r="F17" s="30"/>
      <c r="G17" s="30"/>
      <c r="H17" s="30"/>
      <c r="I17" s="30"/>
    </row>
    <row r="18" spans="2:9" ht="38.25" customHeight="1" x14ac:dyDescent="0.15">
      <c r="B18" s="29"/>
      <c r="C18" s="29"/>
      <c r="D18" s="29"/>
      <c r="E18" s="29"/>
      <c r="F18" s="29"/>
      <c r="G18" s="29"/>
      <c r="H18" s="29"/>
      <c r="I18" s="29"/>
    </row>
    <row r="19" spans="2:9" ht="18.75" customHeight="1" x14ac:dyDescent="0.15"/>
    <row r="20" spans="2:9" ht="18.75" customHeight="1" x14ac:dyDescent="0.15"/>
    <row r="21" spans="2:9" ht="18.75" customHeight="1" x14ac:dyDescent="0.15"/>
    <row r="22" spans="2:9" ht="18.75" customHeight="1" x14ac:dyDescent="0.15"/>
  </sheetData>
  <mergeCells count="8">
    <mergeCell ref="B18:I18"/>
    <mergeCell ref="B17:I17"/>
    <mergeCell ref="A1:I1"/>
    <mergeCell ref="A3:B3"/>
    <mergeCell ref="A4:A7"/>
    <mergeCell ref="A8:A11"/>
    <mergeCell ref="A12:A15"/>
    <mergeCell ref="A16:B16"/>
  </mergeCells>
  <phoneticPr fontId="2"/>
  <pageMargins left="0.70866141732283472" right="0.70866141732283472" top="0.74803149606299213" bottom="0.74803149606299213" header="0.31496062992125984" footer="0.31496062992125984"/>
  <pageSetup paperSize="9" scale="98" firstPageNumber="9" orientation="portrait" useFirstPageNumber="1" r:id="rId1"/>
  <headerFooter>
    <oddFooter>&amp;C- &amp;P -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5集荷、6販売</vt:lpstr>
      <vt:lpstr>7買受人</vt:lpstr>
      <vt:lpstr>'5集荷、6販売'!Print_Area</vt:lpstr>
      <vt:lpstr>'7買受人'!Print_Area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e.mykw2</dc:creator>
  <cp:lastModifiedBy>千葉県</cp:lastModifiedBy>
  <cp:lastPrinted>2020-01-30T09:51:23Z</cp:lastPrinted>
  <dcterms:created xsi:type="dcterms:W3CDTF">2009-06-03T06:32:10Z</dcterms:created>
  <dcterms:modified xsi:type="dcterms:W3CDTF">2020-01-30T09:51:46Z</dcterms:modified>
</cp:coreProperties>
</file>