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\\10.165.148.12\500港湾振興室\010 港湾調査\01 年報・速報\R4\02_年報\01_統計システム出力データ\02_木更津港\"/>
    </mc:Choice>
  </mc:AlternateContent>
  <xr:revisionPtr revIDLastSave="0" documentId="13_ncr:1_{D96BE15C-538F-4101-9CD5-F05D98E87AFD}" xr6:coauthVersionLast="47" xr6:coauthVersionMax="47" xr10:uidLastSave="{00000000-0000-0000-0000-000000000000}"/>
  <bookViews>
    <workbookView xWindow="-120" yWindow="-120" windowWidth="16440" windowHeight="2832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2" l="1"/>
  <c r="C4" i="2" s="1"/>
  <c r="B3" i="2"/>
  <c r="C3" i="2" s="1"/>
  <c r="E54" i="1" l="1"/>
  <c r="F54" i="1" s="1"/>
  <c r="F53" i="1"/>
  <c r="F52" i="1"/>
  <c r="F51" i="1"/>
  <c r="G54" i="1"/>
  <c r="I50" i="1"/>
  <c r="I51" i="1"/>
  <c r="I52" i="1"/>
  <c r="I53" i="1"/>
  <c r="I49" i="1"/>
  <c r="H50" i="1"/>
  <c r="H51" i="1"/>
  <c r="H52" i="1"/>
  <c r="H53" i="1"/>
  <c r="H49" i="1"/>
  <c r="F50" i="1"/>
  <c r="G17" i="1"/>
  <c r="E17" i="1"/>
  <c r="I13" i="1"/>
  <c r="I14" i="1"/>
  <c r="I15" i="1"/>
  <c r="I16" i="1"/>
  <c r="I17" i="1"/>
  <c r="I12" i="1"/>
  <c r="H13" i="1"/>
  <c r="H14" i="1"/>
  <c r="H15" i="1"/>
  <c r="H16" i="1"/>
  <c r="H12" i="1"/>
  <c r="F17" i="1"/>
  <c r="F16" i="1"/>
  <c r="F15" i="1"/>
  <c r="F14" i="1"/>
  <c r="F13" i="1"/>
  <c r="I54" i="1" l="1"/>
  <c r="H17" i="1"/>
  <c r="H54" i="1"/>
</calcChain>
</file>

<file path=xl/sharedStrings.xml><?xml version="1.0" encoding="utf-8"?>
<sst xmlns="http://schemas.openxmlformats.org/spreadsheetml/2006/main" count="38" uniqueCount="27">
  <si>
    <t>構成比</t>
    <rPh sb="0" eb="3">
      <t>コウセイヒ</t>
    </rPh>
    <phoneticPr fontId="1"/>
  </si>
  <si>
    <t>増減率％</t>
    <rPh sb="0" eb="3">
      <t>ゾウゲンリツ</t>
    </rPh>
    <phoneticPr fontId="1"/>
  </si>
  <si>
    <t>増減数</t>
    <rPh sb="0" eb="2">
      <t>ゾウゲン</t>
    </rPh>
    <rPh sb="2" eb="3">
      <t>スウ</t>
    </rPh>
    <phoneticPr fontId="1"/>
  </si>
  <si>
    <t>輸</t>
    <rPh sb="0" eb="1">
      <t>ユ</t>
    </rPh>
    <phoneticPr fontId="1"/>
  </si>
  <si>
    <t>出</t>
    <rPh sb="0" eb="1">
      <t>シュツ</t>
    </rPh>
    <phoneticPr fontId="1"/>
  </si>
  <si>
    <t>輸出貨物主要品種前年比較</t>
    <rPh sb="0" eb="2">
      <t>ユシュツ</t>
    </rPh>
    <rPh sb="2" eb="4">
      <t>カモツ</t>
    </rPh>
    <rPh sb="4" eb="6">
      <t>シュヨウ</t>
    </rPh>
    <rPh sb="6" eb="8">
      <t>ヒンシュ</t>
    </rPh>
    <rPh sb="8" eb="10">
      <t>ゼンネン</t>
    </rPh>
    <rPh sb="10" eb="12">
      <t>ヒカク</t>
    </rPh>
    <phoneticPr fontId="1"/>
  </si>
  <si>
    <t xml:space="preserve">       （単位：トン）</t>
    <rPh sb="8" eb="10">
      <t>タンイ</t>
    </rPh>
    <phoneticPr fontId="1"/>
  </si>
  <si>
    <t>入</t>
    <rPh sb="0" eb="1">
      <t>ニュウ</t>
    </rPh>
    <phoneticPr fontId="1"/>
  </si>
  <si>
    <t>区分</t>
    <rPh sb="0" eb="2">
      <t>クブン</t>
    </rPh>
    <phoneticPr fontId="1"/>
  </si>
  <si>
    <t>輸入貨物主要品種前年比較</t>
    <rPh sb="0" eb="1">
      <t>ユシュツ</t>
    </rPh>
    <rPh sb="1" eb="2">
      <t>ニュウ</t>
    </rPh>
    <rPh sb="2" eb="4">
      <t>カモツ</t>
    </rPh>
    <rPh sb="4" eb="6">
      <t>シュヨウ</t>
    </rPh>
    <rPh sb="6" eb="8">
      <t>ヒンシュ</t>
    </rPh>
    <rPh sb="8" eb="10">
      <t>ゼンネン</t>
    </rPh>
    <rPh sb="10" eb="12">
      <t>ヒカク</t>
    </rPh>
    <phoneticPr fontId="1"/>
  </si>
  <si>
    <t>その他の品種</t>
    <rPh sb="0" eb="3">
      <t>ソノタ</t>
    </rPh>
    <rPh sb="4" eb="6">
      <t>ヒンシュ</t>
    </rPh>
    <phoneticPr fontId="1"/>
  </si>
  <si>
    <t>表示年</t>
    <rPh sb="0" eb="2">
      <t>ヒョウジ</t>
    </rPh>
    <rPh sb="2" eb="3">
      <t>ネン</t>
    </rPh>
    <phoneticPr fontId="1"/>
  </si>
  <si>
    <t>輸出　合計</t>
    <rPh sb="0" eb="2">
      <t>ユシュツ</t>
    </rPh>
    <rPh sb="3" eb="5">
      <t>ゴウケイ</t>
    </rPh>
    <phoneticPr fontId="1"/>
  </si>
  <si>
    <t>輸入　合計</t>
    <rPh sb="0" eb="2">
      <t>ユニュウ</t>
    </rPh>
    <rPh sb="3" eb="5">
      <t>ゴウケイ</t>
    </rPh>
    <phoneticPr fontId="1"/>
  </si>
  <si>
    <t>令和４年</t>
  </si>
  <si>
    <t>令和４年</t>
    <phoneticPr fontId="1"/>
  </si>
  <si>
    <t>令和３年</t>
  </si>
  <si>
    <t>合計</t>
  </si>
  <si>
    <t>鋼材</t>
  </si>
  <si>
    <t>完成自動車</t>
  </si>
  <si>
    <t>セメント</t>
  </si>
  <si>
    <t>非金属鉱物</t>
  </si>
  <si>
    <t>鉄鉱石</t>
  </si>
  <si>
    <t>石炭</t>
  </si>
  <si>
    <t>(1)輸出</t>
  </si>
  <si>
    <t>(2)輸入</t>
  </si>
  <si>
    <r>
      <t xml:space="preserve">ＬＮＧ
</t>
    </r>
    <r>
      <rPr>
        <sz val="7"/>
        <rFont val="ＭＳ 明朝"/>
        <family val="1"/>
        <charset val="128"/>
      </rPr>
      <t>（液化天然ガス）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</si>
</sst>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distributed"/>
    </xf>
    <xf numFmtId="0" fontId="2" fillId="0" borderId="3" xfId="0" applyFont="1" applyBorder="1"/>
    <xf numFmtId="0" fontId="2" fillId="0" borderId="1" xfId="0" applyFont="1" applyBorder="1" applyAlignment="1">
      <alignment horizontal="distributed"/>
    </xf>
    <xf numFmtId="3" fontId="2" fillId="0" borderId="2" xfId="0" applyNumberFormat="1" applyFont="1" applyBorder="1"/>
    <xf numFmtId="3" fontId="2" fillId="0" borderId="4" xfId="0" applyNumberFormat="1" applyFont="1" applyBorder="1"/>
    <xf numFmtId="176" fontId="2" fillId="0" borderId="4" xfId="0" applyNumberFormat="1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3" fontId="2" fillId="0" borderId="15" xfId="0" applyNumberFormat="1" applyFont="1" applyBorder="1"/>
    <xf numFmtId="176" fontId="2" fillId="0" borderId="16" xfId="0" applyNumberFormat="1" applyFont="1" applyBorder="1"/>
    <xf numFmtId="3" fontId="2" fillId="0" borderId="16" xfId="0" applyNumberFormat="1" applyFont="1" applyBorder="1"/>
    <xf numFmtId="3" fontId="2" fillId="0" borderId="17" xfId="0" applyNumberFormat="1" applyFont="1" applyBorder="1"/>
    <xf numFmtId="0" fontId="0" fillId="0" borderId="0" xfId="0" applyAlignment="1">
      <alignment horizontal="center"/>
    </xf>
    <xf numFmtId="0" fontId="0" fillId="0" borderId="4" xfId="0" applyBorder="1"/>
    <xf numFmtId="0" fontId="2" fillId="2" borderId="4" xfId="0" applyFont="1" applyFill="1" applyBorder="1"/>
    <xf numFmtId="3" fontId="0" fillId="0" borderId="4" xfId="0" applyNumberFormat="1" applyBorder="1"/>
    <xf numFmtId="0" fontId="2" fillId="2" borderId="4" xfId="0" applyFont="1" applyFill="1" applyBorder="1" applyAlignment="1">
      <alignment horizontal="center"/>
    </xf>
    <xf numFmtId="0" fontId="4" fillId="0" borderId="0" xfId="0" applyFont="1"/>
    <xf numFmtId="0" fontId="2" fillId="0" borderId="14" xfId="0" applyFont="1" applyBorder="1" applyAlignment="1">
      <alignment shrinkToFit="1"/>
    </xf>
    <xf numFmtId="0" fontId="2" fillId="0" borderId="1" xfId="0" applyFont="1" applyBorder="1" applyAlignment="1">
      <alignment horizontal="distributed" wrapText="1"/>
    </xf>
    <xf numFmtId="0" fontId="3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輸出貨物構成比</a:t>
            </a:r>
          </a:p>
        </c:rich>
      </c:tx>
      <c:layout>
        <c:manualLayout>
          <c:xMode val="edge"/>
          <c:yMode val="edge"/>
          <c:x val="0.31168831168831174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662337662337658"/>
          <c:y val="0.11636363636363638"/>
          <c:w val="0.77597402597402609"/>
          <c:h val="0.86909090909090914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D5-4521-A6C2-22A88CF4927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D5-4521-A6C2-22A88CF4927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D5-4521-A6C2-22A88CF4927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D5-4521-A6C2-22A88CF4927B}"/>
              </c:ext>
            </c:extLst>
          </c:dPt>
          <c:dLbls>
            <c:dLbl>
              <c:idx val="1"/>
              <c:layout>
                <c:manualLayout>
                  <c:x val="-4.650747195636061E-2"/>
                  <c:y val="5.91751462095026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1403485643473"/>
                      <c:h val="0.168648613387983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26D5-4521-A6C2-22A88CF4927B}"/>
                </c:ext>
              </c:extLst>
            </c:dLbl>
            <c:dLbl>
              <c:idx val="2"/>
              <c:layout>
                <c:manualLayout>
                  <c:x val="-7.9062702325813056E-2"/>
                  <c:y val="9.862492010993184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D5-4521-A6C2-22A88CF4927B}"/>
                </c:ext>
              </c:extLst>
            </c:dLbl>
            <c:dLbl>
              <c:idx val="3"/>
              <c:layout>
                <c:manualLayout>
                  <c:x val="-5.580896634763273E-2"/>
                  <c:y val="-4.931051861953068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648960136871123"/>
                      <c:h val="0.168648613387983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26D5-4521-A6C2-22A88CF4927B}"/>
                </c:ext>
              </c:extLst>
            </c:dLbl>
            <c:dLbl>
              <c:idx val="4"/>
              <c:layout>
                <c:manualLayout>
                  <c:x val="0.36725471798321707"/>
                  <c:y val="-0.12092513560604193"/>
                </c:manualLayout>
              </c:layout>
              <c:numFmt formatCode="0%" sourceLinked="0"/>
              <c:spPr>
                <a:gradFill rotWithShape="0">
                  <a:gsLst>
                    <a:gs pos="0">
                      <a:srgbClr val="FFFFFF"/>
                    </a:gs>
                    <a:gs pos="100000">
                      <a:srgbClr val="FFFFFF">
                        <a:gamma/>
                        <a:tint val="0"/>
                        <a:invGamma/>
                      </a:srgbClr>
                    </a:gs>
                  </a:gsLst>
                  <a:lin ang="5400000" scaled="1"/>
                </a:gradFill>
                <a:ln w="25400">
                  <a:noFill/>
                </a:ln>
              </c:spPr>
              <c:txPr>
                <a:bodyPr lIns="36000" tIns="36000" rIns="36000" bIns="36000"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119464591634688"/>
                      <c:h val="0.144570354936135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26D5-4521-A6C2-22A88CF4927B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Sheet1!$C$13:$C$17</c:f>
              <c:strCache>
                <c:ptCount val="5"/>
                <c:pt idx="0">
                  <c:v>鋼材</c:v>
                </c:pt>
                <c:pt idx="1">
                  <c:v>完成自動車</c:v>
                </c:pt>
                <c:pt idx="2">
                  <c:v>セメント</c:v>
                </c:pt>
                <c:pt idx="3">
                  <c:v>非金属鉱物</c:v>
                </c:pt>
                <c:pt idx="4">
                  <c:v>その他の品種</c:v>
                </c:pt>
              </c:strCache>
            </c:strRef>
          </c:cat>
          <c:val>
            <c:numRef>
              <c:f>Sheet1!$F$13:$F$17</c:f>
              <c:numCache>
                <c:formatCode>0.0_ </c:formatCode>
                <c:ptCount val="5"/>
                <c:pt idx="0">
                  <c:v>59.741139223935427</c:v>
                </c:pt>
                <c:pt idx="1">
                  <c:v>17.233507458493406</c:v>
                </c:pt>
                <c:pt idx="2">
                  <c:v>11.678211761964818</c:v>
                </c:pt>
                <c:pt idx="3">
                  <c:v>10.530762552882537</c:v>
                </c:pt>
                <c:pt idx="4">
                  <c:v>0.81637900272381292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D5-4521-A6C2-22A88CF4927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-4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輸入貨物構成比</a:t>
            </a:r>
          </a:p>
        </c:rich>
      </c:tx>
      <c:layout>
        <c:manualLayout>
          <c:xMode val="edge"/>
          <c:yMode val="edge"/>
          <c:x val="0.31645618518867635"/>
          <c:y val="3.66301676617146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73440703867782"/>
          <c:y val="0.12087955328365846"/>
          <c:w val="0.74683659704527583"/>
          <c:h val="0.86447195681646649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26C-475F-A2EB-94EEA0D574C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6C-475F-A2EB-94EEA0D574C7}"/>
              </c:ext>
            </c:extLst>
          </c:dPt>
          <c:dPt>
            <c:idx val="3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6C-475F-A2EB-94EEA0D574C7}"/>
              </c:ext>
            </c:extLst>
          </c:dPt>
          <c:dLbls>
            <c:dLbl>
              <c:idx val="2"/>
              <c:layout>
                <c:manualLayout>
                  <c:x val="-4.1467296524547149E-2"/>
                  <c:y val="1.987197441365939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C-475F-A2EB-94EEA0D574C7}"/>
                </c:ext>
              </c:extLst>
            </c:dLbl>
            <c:dLbl>
              <c:idx val="3"/>
              <c:layout>
                <c:manualLayout>
                  <c:x val="0.35477575915445897"/>
                  <c:y val="-0.134135827292200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13887916400768"/>
                      <c:h val="0.1699053812367878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26C-475F-A2EB-94EEA0D574C7}"/>
                </c:ext>
              </c:extLst>
            </c:dLbl>
            <c:numFmt formatCode="0%" sourceLinked="0"/>
            <c:spPr>
              <a:gradFill rotWithShape="0">
                <a:gsLst>
                  <a:gs pos="0">
                    <a:srgbClr val="FFFFFF"/>
                  </a:gs>
                  <a:gs pos="100000">
                    <a:srgbClr val="FFFFFF">
                      <a:gamma/>
                      <a:tint val="0"/>
                      <a:invGamma/>
                    </a:srgbClr>
                  </a:gs>
                </a:gsLst>
                <a:lin ang="5400000" scaled="1"/>
              </a:gra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Sheet1!$C$50:$C$54</c15:sqref>
                  </c15:fullRef>
                </c:ext>
              </c:extLst>
              <c:f>(Sheet1!$C$50:$C$52,Sheet1!$C$54)</c:f>
              <c:strCache>
                <c:ptCount val="4"/>
                <c:pt idx="0">
                  <c:v>ＬＮＧ
（液化天然ガス）</c:v>
                </c:pt>
                <c:pt idx="1">
                  <c:v>鉄鉱石</c:v>
                </c:pt>
                <c:pt idx="2">
                  <c:v>石炭</c:v>
                </c:pt>
                <c:pt idx="3">
                  <c:v>その他の品種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Sheet1!$F$50:$F$54</c15:sqref>
                  </c15:fullRef>
                </c:ext>
              </c:extLst>
              <c:f>(Sheet1!$F$50:$F$52,Sheet1!$F$54)</c:f>
              <c:numCache>
                <c:formatCode>0.0_ </c:formatCode>
                <c:ptCount val="4"/>
                <c:pt idx="0">
                  <c:v>57.182340463437789</c:v>
                </c:pt>
                <c:pt idx="1">
                  <c:v>26.077120594587484</c:v>
                </c:pt>
                <c:pt idx="2">
                  <c:v>15.866063303547975</c:v>
                </c:pt>
                <c:pt idx="3">
                  <c:v>0.63501318361389969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Sheet1!$F$53</c15:sqref>
                  <c15:spPr xmlns:c15="http://schemas.microsoft.com/office/drawing/2012/chart">
                    <a:solidFill>
                      <a:srgbClr val="CCFFFF"/>
                    </a:solidFill>
                    <a:ln w="12700">
                      <a:solidFill>
                        <a:srgbClr val="000000"/>
                      </a:solidFill>
                      <a:prstDash val="solid"/>
                    </a:ln>
                  </c15:spPr>
                  <c15:bubble3D val="0"/>
                  <c15:dLbl>
                    <c:idx val="2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7-0D71-4BE0-A106-47A46D1BE28B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4-526C-475F-A2EB-94EEA0D574C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18</xdr:row>
      <xdr:rowOff>28575</xdr:rowOff>
    </xdr:from>
    <xdr:to>
      <xdr:col>5</xdr:col>
      <xdr:colOff>628650</xdr:colOff>
      <xdr:row>33</xdr:row>
      <xdr:rowOff>76200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628650</xdr:colOff>
      <xdr:row>18</xdr:row>
      <xdr:rowOff>9525</xdr:rowOff>
    </xdr:from>
    <xdr:to>
      <xdr:col>9</xdr:col>
      <xdr:colOff>0</xdr:colOff>
      <xdr:row>33</xdr:row>
      <xdr:rowOff>38100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</xdr:col>
      <xdr:colOff>895351</xdr:colOff>
      <xdr:row>25</xdr:row>
      <xdr:rowOff>31538</xdr:rowOff>
    </xdr:from>
    <xdr:ext cx="838200" cy="175048"/>
    <xdr:sp macro="" textlink="Sheet2!$B$1">
      <xdr:nvSpPr>
        <xdr:cNvPr id="2" name="正方形/長方形 1">
          <a:extLst>
            <a:ext uri="{FF2B5EF4-FFF2-40B4-BE49-F238E27FC236}">
              <a16:creationId xmlns:a16="http://schemas.microsoft.com/office/drawing/2014/main" id="{2153E331-9650-419A-A334-90995498B66F}"/>
            </a:ext>
          </a:extLst>
        </xdr:cNvPr>
        <xdr:cNvSpPr/>
      </xdr:nvSpPr>
      <xdr:spPr bwMode="auto">
        <a:xfrm>
          <a:off x="1333501" y="4470188"/>
          <a:ext cx="8382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6D86C9A5-B290-421F-9A6A-5F43A877CB62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>
            <a:solidFill>
              <a:schemeClr val="tx1"/>
            </a:solidFill>
          </a:endParaRPr>
        </a:p>
      </xdr:txBody>
    </xdr:sp>
    <xdr:clientData/>
  </xdr:oneCellAnchor>
  <xdr:oneCellAnchor>
    <xdr:from>
      <xdr:col>6</xdr:col>
      <xdr:colOff>992065</xdr:colOff>
      <xdr:row>24</xdr:row>
      <xdr:rowOff>146206</xdr:rowOff>
    </xdr:from>
    <xdr:ext cx="838800" cy="175048"/>
    <xdr:sp macro="" textlink="Sheet2!$B$1">
      <xdr:nvSpPr>
        <xdr:cNvPr id="5" name="正方形/長方形 4">
          <a:extLst>
            <a:ext uri="{FF2B5EF4-FFF2-40B4-BE49-F238E27FC236}">
              <a16:creationId xmlns:a16="http://schemas.microsoft.com/office/drawing/2014/main" id="{4758F4B4-F172-41A7-B977-0F61770C8902}"/>
            </a:ext>
          </a:extLst>
        </xdr:cNvPr>
        <xdr:cNvSpPr/>
      </xdr:nvSpPr>
      <xdr:spPr bwMode="auto">
        <a:xfrm>
          <a:off x="4369777" y="4388494"/>
          <a:ext cx="838800" cy="17504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>
          <a:spAutoFit/>
        </a:bodyPr>
        <a:lstStyle/>
        <a:p>
          <a:pPr algn="ctr"/>
          <a:fld id="{EC2F6404-C38B-4333-8985-EFF95FA2C4EE}" type="TxLink">
            <a:rPr kumimoji="1" lang="ja-JP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令和４年</a:t>
          </a:fld>
          <a:endParaRPr kumimoji="1" lang="ja-JP" altLang="en-US" sz="1050" b="1"/>
        </a:p>
      </xdr:txBody>
    </xdr:sp>
    <xdr:clientData/>
  </xdr:oneCellAnchor>
  <xdr:twoCellAnchor>
    <xdr:from>
      <xdr:col>2</xdr:col>
      <xdr:colOff>685800</xdr:colOff>
      <xdr:row>26</xdr:row>
      <xdr:rowOff>76200</xdr:rowOff>
    </xdr:from>
    <xdr:to>
      <xdr:col>4</xdr:col>
      <xdr:colOff>895350</xdr:colOff>
      <xdr:row>27</xdr:row>
      <xdr:rowOff>142875</xdr:rowOff>
    </xdr:to>
    <xdr:sp macro="" textlink="Sheet2!$C$3">
      <xdr:nvSpPr>
        <xdr:cNvPr id="6" name="正方形/長方形 5">
          <a:extLst>
            <a:ext uri="{FF2B5EF4-FFF2-40B4-BE49-F238E27FC236}">
              <a16:creationId xmlns:a16="http://schemas.microsoft.com/office/drawing/2014/main" id="{88BF9E89-C6E0-403A-852F-1C2889C6FB78}"/>
            </a:ext>
          </a:extLst>
        </xdr:cNvPr>
        <xdr:cNvSpPr/>
      </xdr:nvSpPr>
      <xdr:spPr bwMode="auto">
        <a:xfrm>
          <a:off x="1123950" y="4686300"/>
          <a:ext cx="12954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D429D76-C96E-485A-88BA-DF20436DC823}" type="TxLink">
            <a:rPr kumimoji="1" lang="en-US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3,399,279トン</a:t>
          </a:fld>
          <a:endParaRPr kumimoji="1" lang="ja-JP" altLang="en-US" sz="1050" b="1"/>
        </a:p>
      </xdr:txBody>
    </xdr:sp>
    <xdr:clientData/>
  </xdr:twoCellAnchor>
  <xdr:twoCellAnchor>
    <xdr:from>
      <xdr:col>6</xdr:col>
      <xdr:colOff>804496</xdr:colOff>
      <xdr:row>25</xdr:row>
      <xdr:rowOff>154598</xdr:rowOff>
    </xdr:from>
    <xdr:to>
      <xdr:col>8</xdr:col>
      <xdr:colOff>252046</xdr:colOff>
      <xdr:row>27</xdr:row>
      <xdr:rowOff>52229</xdr:rowOff>
    </xdr:to>
    <xdr:sp macro="" textlink="Sheet2!$C$4">
      <xdr:nvSpPr>
        <xdr:cNvPr id="7" name="正方形/長方形 6">
          <a:extLst>
            <a:ext uri="{FF2B5EF4-FFF2-40B4-BE49-F238E27FC236}">
              <a16:creationId xmlns:a16="http://schemas.microsoft.com/office/drawing/2014/main" id="{99DF4F64-A536-4156-A20E-3F602F529C83}"/>
            </a:ext>
          </a:extLst>
        </xdr:cNvPr>
        <xdr:cNvSpPr/>
      </xdr:nvSpPr>
      <xdr:spPr bwMode="auto">
        <a:xfrm>
          <a:off x="4182208" y="4565406"/>
          <a:ext cx="1301261" cy="23466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F1A1C1B-9D64-47F2-8EA1-53A333CFAE9E}" type="TxLink">
            <a:rPr kumimoji="1" lang="en-US" altLang="en-US" sz="1050" b="1" i="0" u="none" strike="noStrike">
              <a:solidFill>
                <a:srgbClr val="000000"/>
              </a:solidFill>
              <a:latin typeface="ＭＳ 明朝"/>
              <a:ea typeface="ＭＳ 明朝"/>
            </a:rPr>
            <a:pPr algn="ctr"/>
            <a:t>40,177,906トン</a:t>
          </a:fld>
          <a:endParaRPr kumimoji="1" lang="ja-JP" altLang="en-US" sz="1050" b="1"/>
        </a:p>
      </xdr:txBody>
    </xdr:sp>
    <xdr:clientData/>
  </xdr:twoCellAnchor>
  <xdr:twoCellAnchor>
    <xdr:from>
      <xdr:col>0</xdr:col>
      <xdr:colOff>253082</xdr:colOff>
      <xdr:row>1</xdr:row>
      <xdr:rowOff>22789</xdr:rowOff>
    </xdr:from>
    <xdr:to>
      <xdr:col>8</xdr:col>
      <xdr:colOff>923192</xdr:colOff>
      <xdr:row>6</xdr:row>
      <xdr:rowOff>95250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10A37569-ED25-4627-8564-D399E2F8B33A}"/>
            </a:ext>
          </a:extLst>
        </xdr:cNvPr>
        <xdr:cNvSpPr txBox="1">
          <a:spLocks noChangeArrowheads="1"/>
        </xdr:cNvSpPr>
      </xdr:nvSpPr>
      <xdr:spPr bwMode="auto">
        <a:xfrm>
          <a:off x="253082" y="205962"/>
          <a:ext cx="5901533" cy="9150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主な品種は鋼材で、輸出全体の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59.7%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鋼材を前年と比較すると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12.2%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減少し、その主な輸出先はメキシコ、インドネシア、韓国の順となっている。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</a:p>
      </xdr:txBody>
    </xdr:sp>
    <xdr:clientData/>
  </xdr:twoCellAnchor>
  <xdr:twoCellAnchor>
    <xdr:from>
      <xdr:col>1</xdr:col>
      <xdr:colOff>13138</xdr:colOff>
      <xdr:row>35</xdr:row>
      <xdr:rowOff>19707</xdr:rowOff>
    </xdr:from>
    <xdr:to>
      <xdr:col>8</xdr:col>
      <xdr:colOff>915865</xdr:colOff>
      <xdr:row>44</xdr:row>
      <xdr:rowOff>0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id="{1A2F75D7-9CAE-43E2-A064-D4387EA757EE}"/>
            </a:ext>
          </a:extLst>
        </xdr:cNvPr>
        <xdr:cNvSpPr txBox="1">
          <a:spLocks noChangeArrowheads="1"/>
        </xdr:cNvSpPr>
      </xdr:nvSpPr>
      <xdr:spPr bwMode="auto">
        <a:xfrm>
          <a:off x="328196" y="6130361"/>
          <a:ext cx="5819092" cy="149696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主な品種は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LNG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（液化天然ガス）と鉄鉱石で、この２品種で輸入全体の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83.3%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を占めている。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LNG(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液化天然ガス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を前年と比較すると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0.9%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増加し、その主な輸入先は、オーストラリア、アメリカ、カタールの順となっている。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鉄鉱石を前年と比較すると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11.0%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減少し、その主な輸入先は、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オーストラリア</a:t>
          </a:r>
          <a:r>
            <a:rPr lang="ja-JP" altLang="en-US" sz="1200" b="0" i="0" baseline="0">
              <a:latin typeface="ＭＳ 明朝" pitchFamily="17" charset="-128"/>
              <a:ea typeface="ＭＳ 明朝" pitchFamily="17" charset="-128"/>
              <a:cs typeface="+mn-cs"/>
            </a:rPr>
            <a:t>、</a:t>
          </a:r>
          <a:r>
            <a:rPr lang="ja-JP" altLang="ja-JP" sz="1200" b="0" i="0" baseline="0">
              <a:latin typeface="ＭＳ 明朝" pitchFamily="17" charset="-128"/>
              <a:ea typeface="ＭＳ 明朝" pitchFamily="17" charset="-128"/>
              <a:cs typeface="+mn-cs"/>
            </a:rPr>
            <a:t>ブラジル</a:t>
          </a:r>
          <a:r>
            <a:rPr lang="ja-JP" altLang="en-US" sz="1200" b="0" i="0" baseline="0">
              <a:latin typeface="ＭＳ 明朝" pitchFamily="17" charset="-128"/>
              <a:ea typeface="ＭＳ 明朝" pitchFamily="17" charset="-128"/>
              <a:cs typeface="+mn-cs"/>
            </a:rPr>
            <a:t>、中国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の順となっている。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topLeftCell="A5" zoomScale="160" zoomScaleNormal="160" zoomScaleSheetLayoutView="130" zoomScalePageLayoutView="130" workbookViewId="0">
      <selection activeCell="F16" sqref="F16"/>
    </sheetView>
  </sheetViews>
  <sheetFormatPr defaultColWidth="9" defaultRowHeight="13.5" x14ac:dyDescent="0.15"/>
  <cols>
    <col min="1" max="1" width="4.125" style="1" customWidth="1"/>
    <col min="2" max="2" width="1.625" style="1" customWidth="1"/>
    <col min="3" max="3" width="12.625" style="1" customWidth="1"/>
    <col min="4" max="4" width="1.625" style="1" customWidth="1"/>
    <col min="5" max="5" width="13.625" style="1" customWidth="1"/>
    <col min="6" max="6" width="10.625" style="1" customWidth="1"/>
    <col min="7" max="7" width="13.625" style="1" customWidth="1"/>
    <col min="8" max="8" width="10.625" style="1" customWidth="1"/>
    <col min="9" max="9" width="13.625" style="1" customWidth="1"/>
    <col min="10" max="16384" width="9" style="1"/>
  </cols>
  <sheetData>
    <row r="1" spans="1:9" ht="14.25" x14ac:dyDescent="0.15">
      <c r="B1" s="32" t="s">
        <v>24</v>
      </c>
    </row>
    <row r="9" spans="1:9" ht="14.25" x14ac:dyDescent="0.15">
      <c r="E9" s="35" t="s">
        <v>5</v>
      </c>
      <c r="F9" s="35"/>
      <c r="G9" s="35"/>
    </row>
    <row r="10" spans="1:9" ht="14.25" thickBot="1" x14ac:dyDescent="0.2">
      <c r="H10" s="1" t="s">
        <v>6</v>
      </c>
    </row>
    <row r="11" spans="1:9" ht="15" customHeight="1" x14ac:dyDescent="0.15">
      <c r="A11" s="10"/>
      <c r="B11" s="11"/>
      <c r="C11" s="12" t="s">
        <v>8</v>
      </c>
      <c r="D11" s="13"/>
      <c r="E11" s="14" t="s">
        <v>14</v>
      </c>
      <c r="F11" s="15" t="s">
        <v>0</v>
      </c>
      <c r="G11" s="15" t="s">
        <v>16</v>
      </c>
      <c r="H11" s="15" t="s">
        <v>1</v>
      </c>
      <c r="I11" s="16" t="s">
        <v>2</v>
      </c>
    </row>
    <row r="12" spans="1:9" ht="15" customHeight="1" x14ac:dyDescent="0.15">
      <c r="A12" s="17"/>
      <c r="C12" s="4" t="s">
        <v>17</v>
      </c>
      <c r="D12" s="5"/>
      <c r="E12" s="7">
        <v>3399279</v>
      </c>
      <c r="F12" s="9">
        <v>100</v>
      </c>
      <c r="G12" s="8">
        <v>4052458</v>
      </c>
      <c r="H12" s="9">
        <f t="shared" ref="H12:H17" si="0">(E12-G12)/G12*100</f>
        <v>-16.118094252920081</v>
      </c>
      <c r="I12" s="18">
        <f t="shared" ref="I12:I17" si="1">E12-G12</f>
        <v>-653179</v>
      </c>
    </row>
    <row r="13" spans="1:9" ht="15" customHeight="1" x14ac:dyDescent="0.15">
      <c r="A13" s="19" t="s">
        <v>3</v>
      </c>
      <c r="B13" s="2"/>
      <c r="C13" s="6" t="s">
        <v>18</v>
      </c>
      <c r="D13" s="3"/>
      <c r="E13" s="7">
        <v>2030768</v>
      </c>
      <c r="F13" s="9">
        <f>E13/E12*100</f>
        <v>59.741139223935427</v>
      </c>
      <c r="G13" s="8">
        <v>2312823</v>
      </c>
      <c r="H13" s="9">
        <f t="shared" si="0"/>
        <v>-12.195269590452879</v>
      </c>
      <c r="I13" s="18">
        <f t="shared" si="1"/>
        <v>-282055</v>
      </c>
    </row>
    <row r="14" spans="1:9" ht="15" customHeight="1" x14ac:dyDescent="0.15">
      <c r="A14" s="19"/>
      <c r="C14" s="4" t="s">
        <v>19</v>
      </c>
      <c r="D14" s="5"/>
      <c r="E14" s="7">
        <v>585815</v>
      </c>
      <c r="F14" s="9">
        <f>E14/E12*100</f>
        <v>17.233507458493406</v>
      </c>
      <c r="G14" s="8">
        <v>761255</v>
      </c>
      <c r="H14" s="9">
        <f t="shared" si="0"/>
        <v>-23.046154048249274</v>
      </c>
      <c r="I14" s="18">
        <f t="shared" si="1"/>
        <v>-175440</v>
      </c>
    </row>
    <row r="15" spans="1:9" ht="15" customHeight="1" x14ac:dyDescent="0.15">
      <c r="A15" s="19"/>
      <c r="B15" s="2"/>
      <c r="C15" s="6" t="s">
        <v>20</v>
      </c>
      <c r="D15" s="3"/>
      <c r="E15" s="7">
        <v>396975</v>
      </c>
      <c r="F15" s="9">
        <f>E15/E12*100</f>
        <v>11.678211761964818</v>
      </c>
      <c r="G15" s="8">
        <v>380782</v>
      </c>
      <c r="H15" s="9">
        <f t="shared" si="0"/>
        <v>4.2525644594544909</v>
      </c>
      <c r="I15" s="18">
        <f t="shared" si="1"/>
        <v>16193</v>
      </c>
    </row>
    <row r="16" spans="1:9" ht="15" customHeight="1" x14ac:dyDescent="0.15">
      <c r="A16" s="19" t="s">
        <v>4</v>
      </c>
      <c r="C16" s="4" t="s">
        <v>21</v>
      </c>
      <c r="D16" s="5"/>
      <c r="E16" s="7">
        <v>357970</v>
      </c>
      <c r="F16" s="9">
        <f>E16/E12*100</f>
        <v>10.530762552882537</v>
      </c>
      <c r="G16" s="8">
        <v>573485</v>
      </c>
      <c r="H16" s="9">
        <f t="shared" si="0"/>
        <v>-37.57988439104772</v>
      </c>
      <c r="I16" s="18">
        <f t="shared" si="1"/>
        <v>-215515</v>
      </c>
    </row>
    <row r="17" spans="1:9" ht="15" customHeight="1" thickBot="1" x14ac:dyDescent="0.2">
      <c r="A17" s="20"/>
      <c r="B17" s="21"/>
      <c r="C17" s="33" t="s">
        <v>10</v>
      </c>
      <c r="D17" s="22"/>
      <c r="E17" s="23">
        <f>E12-(E13+E14+E15+E16)</f>
        <v>27751</v>
      </c>
      <c r="F17" s="24">
        <f>E17/E12*100</f>
        <v>0.81637900272381292</v>
      </c>
      <c r="G17" s="25">
        <f>G12-(G13+G14+G15+G16)</f>
        <v>24113</v>
      </c>
      <c r="H17" s="24">
        <f t="shared" si="0"/>
        <v>15.087297308505784</v>
      </c>
      <c r="I17" s="26">
        <f t="shared" si="1"/>
        <v>3638</v>
      </c>
    </row>
    <row r="35" spans="1:9" ht="14.25" x14ac:dyDescent="0.15">
      <c r="B35" s="32" t="s">
        <v>25</v>
      </c>
    </row>
    <row r="46" spans="1:9" ht="14.25" x14ac:dyDescent="0.15">
      <c r="E46" s="35" t="s">
        <v>9</v>
      </c>
      <c r="F46" s="35"/>
      <c r="G46" s="35"/>
    </row>
    <row r="47" spans="1:9" ht="14.25" thickBot="1" x14ac:dyDescent="0.2">
      <c r="H47" s="1" t="s">
        <v>6</v>
      </c>
    </row>
    <row r="48" spans="1:9" ht="15" customHeight="1" x14ac:dyDescent="0.15">
      <c r="A48" s="10"/>
      <c r="B48" s="11"/>
      <c r="C48" s="12" t="s">
        <v>8</v>
      </c>
      <c r="D48" s="13"/>
      <c r="E48" s="14" t="s">
        <v>14</v>
      </c>
      <c r="F48" s="15" t="s">
        <v>0</v>
      </c>
      <c r="G48" s="15" t="s">
        <v>16</v>
      </c>
      <c r="H48" s="15" t="s">
        <v>1</v>
      </c>
      <c r="I48" s="16" t="s">
        <v>2</v>
      </c>
    </row>
    <row r="49" spans="1:9" ht="15" customHeight="1" x14ac:dyDescent="0.15">
      <c r="A49" s="17"/>
      <c r="C49" s="4" t="s">
        <v>17</v>
      </c>
      <c r="D49" s="5"/>
      <c r="E49" s="7">
        <v>40177906</v>
      </c>
      <c r="F49" s="9">
        <v>100</v>
      </c>
      <c r="G49" s="8">
        <v>42239883</v>
      </c>
      <c r="H49" s="9">
        <f t="shared" ref="H49:H54" si="2">(E49-G49)/G49*100</f>
        <v>-4.8815878585648544</v>
      </c>
      <c r="I49" s="18">
        <f t="shared" ref="I49:I54" si="3">E49-G49</f>
        <v>-2061977</v>
      </c>
    </row>
    <row r="50" spans="1:9" ht="23.25" x14ac:dyDescent="0.15">
      <c r="A50" s="19" t="s">
        <v>3</v>
      </c>
      <c r="B50" s="2"/>
      <c r="C50" s="34" t="s">
        <v>26</v>
      </c>
      <c r="D50" s="3"/>
      <c r="E50" s="7">
        <v>22974667</v>
      </c>
      <c r="F50" s="9">
        <f>E50/E49*100</f>
        <v>57.182340463437789</v>
      </c>
      <c r="G50" s="8">
        <v>22773844</v>
      </c>
      <c r="H50" s="9">
        <f t="shared" si="2"/>
        <v>0.8818142426899912</v>
      </c>
      <c r="I50" s="18">
        <f t="shared" si="3"/>
        <v>200823</v>
      </c>
    </row>
    <row r="51" spans="1:9" ht="15" customHeight="1" x14ac:dyDescent="0.15">
      <c r="A51" s="19"/>
      <c r="C51" s="4" t="s">
        <v>22</v>
      </c>
      <c r="D51" s="5"/>
      <c r="E51" s="7">
        <v>10477241</v>
      </c>
      <c r="F51" s="9">
        <f>E51/E49*100</f>
        <v>26.077120594587484</v>
      </c>
      <c r="G51" s="8">
        <v>11777807</v>
      </c>
      <c r="H51" s="9">
        <f t="shared" si="2"/>
        <v>-11.042514111498006</v>
      </c>
      <c r="I51" s="18">
        <f t="shared" si="3"/>
        <v>-1300566</v>
      </c>
    </row>
    <row r="52" spans="1:9" ht="15" customHeight="1" x14ac:dyDescent="0.15">
      <c r="A52" s="19"/>
      <c r="B52" s="2"/>
      <c r="C52" s="6" t="s">
        <v>23</v>
      </c>
      <c r="D52" s="3"/>
      <c r="E52" s="7">
        <v>6374652</v>
      </c>
      <c r="F52" s="9">
        <f>E52/E49*100</f>
        <v>15.866063303547975</v>
      </c>
      <c r="G52" s="8">
        <v>7078907</v>
      </c>
      <c r="H52" s="9">
        <f t="shared" si="2"/>
        <v>-9.9486403762614763</v>
      </c>
      <c r="I52" s="18">
        <f t="shared" si="3"/>
        <v>-704255</v>
      </c>
    </row>
    <row r="53" spans="1:9" ht="15" customHeight="1" x14ac:dyDescent="0.15">
      <c r="A53" s="19" t="s">
        <v>7</v>
      </c>
      <c r="C53" s="4" t="s">
        <v>21</v>
      </c>
      <c r="D53" s="5"/>
      <c r="E53" s="7">
        <v>96211</v>
      </c>
      <c r="F53" s="9">
        <f>E53/E49*100</f>
        <v>0.23946245481285161</v>
      </c>
      <c r="G53" s="8">
        <v>165888</v>
      </c>
      <c r="H53" s="9">
        <f t="shared" si="2"/>
        <v>-42.002435378086425</v>
      </c>
      <c r="I53" s="18">
        <f t="shared" si="3"/>
        <v>-69677</v>
      </c>
    </row>
    <row r="54" spans="1:9" ht="15" customHeight="1" thickBot="1" x14ac:dyDescent="0.2">
      <c r="A54" s="20"/>
      <c r="B54" s="21"/>
      <c r="C54" s="33" t="s">
        <v>10</v>
      </c>
      <c r="D54" s="22"/>
      <c r="E54" s="23">
        <f>E49-(E50+E51+E52+E53)</f>
        <v>255135</v>
      </c>
      <c r="F54" s="24">
        <f>E54/E49*100</f>
        <v>0.63501318361389969</v>
      </c>
      <c r="G54" s="25">
        <f>G49-(G50+G51+G52+G53)</f>
        <v>443437</v>
      </c>
      <c r="H54" s="24">
        <f t="shared" si="2"/>
        <v>-42.464205738357421</v>
      </c>
      <c r="I54" s="26">
        <f t="shared" si="3"/>
        <v>-188302</v>
      </c>
    </row>
  </sheetData>
  <mergeCells count="2">
    <mergeCell ref="E9:G9"/>
    <mergeCell ref="E46:G4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2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"/>
  <sheetViews>
    <sheetView workbookViewId="0">
      <selection sqref="A1:XFD4"/>
    </sheetView>
  </sheetViews>
  <sheetFormatPr defaultRowHeight="13.5" x14ac:dyDescent="0.15"/>
  <cols>
    <col min="1" max="1" width="10.25" bestFit="1" customWidth="1"/>
    <col min="2" max="2" width="11.375" bestFit="1" customWidth="1"/>
    <col min="3" max="3" width="21.625" style="27" bestFit="1" customWidth="1"/>
  </cols>
  <sheetData>
    <row r="1" spans="1:3" x14ac:dyDescent="0.15">
      <c r="A1" s="28" t="s">
        <v>11</v>
      </c>
      <c r="B1" s="29" t="s">
        <v>15</v>
      </c>
    </row>
    <row r="3" spans="1:3" x14ac:dyDescent="0.15">
      <c r="A3" s="28" t="s">
        <v>12</v>
      </c>
      <c r="B3" s="30">
        <f>Sheet1!$E$12</f>
        <v>3399279</v>
      </c>
      <c r="C3" s="31" t="str">
        <f>TEXT(B3,"###,###") &amp; "トン"</f>
        <v>3,399,279トン</v>
      </c>
    </row>
    <row r="4" spans="1:3" x14ac:dyDescent="0.15">
      <c r="A4" s="28" t="s">
        <v>13</v>
      </c>
      <c r="B4" s="30">
        <f>Sheet1!$E$49</f>
        <v>40177906</v>
      </c>
      <c r="C4" s="31" t="str">
        <f>TEXT(B4,"###,###") &amp; "トン"</f>
        <v>40,177,906トン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2023-08-23T00:51:25Z</cp:lastPrinted>
  <dcterms:created xsi:type="dcterms:W3CDTF">2000-09-01T04:21:16Z</dcterms:created>
  <dcterms:modified xsi:type="dcterms:W3CDTF">2023-08-23T00:51:30Z</dcterms:modified>
</cp:coreProperties>
</file>