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65.148.12\500港湾振興室\010 港湾調査\01 年報・速報\R4\02_年報\01_統計システム出力データ\01_千葉港\"/>
    </mc:Choice>
  </mc:AlternateContent>
  <xr:revisionPtr revIDLastSave="0" documentId="13_ncr:1_{EEB86406-AE87-437C-8052-74722C025602}" xr6:coauthVersionLast="47" xr6:coauthVersionMax="47" xr10:uidLastSave="{00000000-0000-0000-0000-000000000000}"/>
  <bookViews>
    <workbookView xWindow="16080" yWindow="-120" windowWidth="29040" windowHeight="1572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H43" i="1"/>
  <c r="H22" i="1"/>
  <c r="H21" i="1"/>
  <c r="F46" i="1"/>
  <c r="D46" i="1"/>
  <c r="E24" i="1"/>
  <c r="F24" i="1"/>
  <c r="G24" i="1"/>
  <c r="D24" i="1"/>
  <c r="I21" i="1"/>
  <c r="I22" i="1"/>
  <c r="F45" i="1"/>
  <c r="D45" i="1"/>
  <c r="E23" i="1"/>
  <c r="F23" i="1"/>
  <c r="G23" i="1"/>
  <c r="D23" i="1"/>
  <c r="H45" i="1" l="1"/>
  <c r="I23" i="1"/>
  <c r="H23" i="1"/>
</calcChain>
</file>

<file path=xl/sharedStrings.xml><?xml version="1.0" encoding="utf-8"?>
<sst xmlns="http://schemas.openxmlformats.org/spreadsheetml/2006/main" count="25" uniqueCount="16">
  <si>
    <t>増減数</t>
    <rPh sb="0" eb="2">
      <t>ゾウゲン</t>
    </rPh>
    <rPh sb="2" eb="3">
      <t>スウ</t>
    </rPh>
    <phoneticPr fontId="1"/>
  </si>
  <si>
    <t>増減率</t>
    <rPh sb="0" eb="2">
      <t>ゾウゲン</t>
    </rPh>
    <rPh sb="2" eb="3">
      <t>リツ</t>
    </rPh>
    <phoneticPr fontId="1"/>
  </si>
  <si>
    <t>隻数</t>
    <rPh sb="0" eb="2">
      <t>セキスウ</t>
    </rPh>
    <phoneticPr fontId="1"/>
  </si>
  <si>
    <t>総トン数</t>
    <rPh sb="0" eb="4">
      <t>ソウトンスウ</t>
    </rPh>
    <phoneticPr fontId="1"/>
  </si>
  <si>
    <t>入港船舶公専別前年比較</t>
    <rPh sb="0" eb="2">
      <t>ニュウコウ</t>
    </rPh>
    <rPh sb="2" eb="4">
      <t>センパク</t>
    </rPh>
    <rPh sb="4" eb="5">
      <t>コウ</t>
    </rPh>
    <rPh sb="5" eb="6">
      <t>セン</t>
    </rPh>
    <rPh sb="6" eb="7">
      <t>ベツ</t>
    </rPh>
    <rPh sb="7" eb="9">
      <t>ゼンネン</t>
    </rPh>
    <rPh sb="9" eb="11">
      <t>ヒカク</t>
    </rPh>
    <phoneticPr fontId="1"/>
  </si>
  <si>
    <t>公共施設</t>
    <rPh sb="0" eb="2">
      <t>コウキョウ</t>
    </rPh>
    <rPh sb="2" eb="4">
      <t>シセツ</t>
    </rPh>
    <phoneticPr fontId="1"/>
  </si>
  <si>
    <t>専用施設</t>
    <rPh sb="0" eb="2">
      <t>センヨウ</t>
    </rPh>
    <rPh sb="2" eb="4">
      <t>シセツ</t>
    </rPh>
    <phoneticPr fontId="1"/>
  </si>
  <si>
    <t xml:space="preserve">       （単位：隻、総トン、％）</t>
    <rPh sb="8" eb="10">
      <t>タンイ</t>
    </rPh>
    <rPh sb="11" eb="12">
      <t>セキ</t>
    </rPh>
    <rPh sb="13" eb="14">
      <t>ソウ</t>
    </rPh>
    <phoneticPr fontId="1"/>
  </si>
  <si>
    <t>海上出入貨物公専別前年比較</t>
    <rPh sb="0" eb="2">
      <t>カイジョウ</t>
    </rPh>
    <rPh sb="2" eb="4">
      <t>デイ</t>
    </rPh>
    <rPh sb="4" eb="6">
      <t>カモツ</t>
    </rPh>
    <rPh sb="6" eb="7">
      <t>コウ</t>
    </rPh>
    <rPh sb="7" eb="8">
      <t>セン</t>
    </rPh>
    <rPh sb="8" eb="9">
      <t>ベツ</t>
    </rPh>
    <rPh sb="9" eb="11">
      <t>ゼンネン</t>
    </rPh>
    <rPh sb="11" eb="13">
      <t>ヒカク</t>
    </rPh>
    <phoneticPr fontId="1"/>
  </si>
  <si>
    <t xml:space="preserve">       （単位：トン、％）</t>
    <rPh sb="8" eb="10">
      <t>タンイ</t>
    </rPh>
    <phoneticPr fontId="1"/>
  </si>
  <si>
    <t>公共施設利用比率</t>
    <rPh sb="0" eb="2">
      <t>コウキョウ</t>
    </rPh>
    <rPh sb="2" eb="4">
      <t>シセツ</t>
    </rPh>
    <rPh sb="4" eb="6">
      <t>リヨウ</t>
    </rPh>
    <rPh sb="6" eb="8">
      <t>ヒリツ</t>
    </rPh>
    <phoneticPr fontId="1"/>
  </si>
  <si>
    <t>令和４年</t>
  </si>
  <si>
    <t>令和４年</t>
    <phoneticPr fontId="1"/>
  </si>
  <si>
    <t>令和３年</t>
  </si>
  <si>
    <t>令和３年</t>
    <phoneticPr fontId="1"/>
  </si>
  <si>
    <t>４　施設利用の概要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</si>
</sst>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.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3" fontId="2" fillId="0" borderId="1" xfId="0" applyNumberFormat="1" applyFont="1" applyBorder="1"/>
    <xf numFmtId="3" fontId="2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distributed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/>
    <xf numFmtId="0" fontId="0" fillId="0" borderId="16" xfId="0" applyBorder="1"/>
    <xf numFmtId="0" fontId="0" fillId="0" borderId="17" xfId="0" applyBorder="1"/>
    <xf numFmtId="0" fontId="3" fillId="0" borderId="0" xfId="0" applyFont="1" applyAlignment="1">
      <alignment horizontal="distributed" vertical="center"/>
    </xf>
    <xf numFmtId="176" fontId="2" fillId="0" borderId="18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76" fontId="2" fillId="0" borderId="22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177" fontId="2" fillId="0" borderId="21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distributed"/>
    </xf>
    <xf numFmtId="0" fontId="2" fillId="0" borderId="3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28575</xdr:rowOff>
    </xdr:from>
    <xdr:to>
      <xdr:col>8</xdr:col>
      <xdr:colOff>638176</xdr:colOff>
      <xdr:row>13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97901EF-8B68-473E-8E08-72183F47517F}"/>
            </a:ext>
          </a:extLst>
        </xdr:cNvPr>
        <xdr:cNvSpPr txBox="1">
          <a:spLocks noChangeArrowheads="1"/>
        </xdr:cNvSpPr>
      </xdr:nvSpPr>
      <xdr:spPr bwMode="auto">
        <a:xfrm>
          <a:off x="66675" y="209550"/>
          <a:ext cx="6010276" cy="2143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千葉港の公共施設（泊地を含む）に入港した船舶は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10,724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20,341,253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総トンで、前年と比較すると隻数は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369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(3.6%)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の増加、総トン数は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134,010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総トン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(0.7%)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の増加であった。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また、専用施設に入港した船舶は、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36,782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113,390,282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総トンで、前年と比較すると隻数は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649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(1.8%)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の増加、総トン数は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5,364,900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総トン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(5.0%)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の増加であった。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施設全体の利用割合でみると、公共施設の利用は隻数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22.6%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、総トン数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15.2%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で、前年と比較すると隻数は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0.3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％の増加、総トン数は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0.5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％の減少であった。</a:t>
          </a:r>
        </a:p>
      </xdr:txBody>
    </xdr:sp>
    <xdr:clientData/>
  </xdr:twoCellAnchor>
  <xdr:twoCellAnchor>
    <xdr:from>
      <xdr:col>0</xdr:col>
      <xdr:colOff>0</xdr:colOff>
      <xdr:row>27</xdr:row>
      <xdr:rowOff>28575</xdr:rowOff>
    </xdr:from>
    <xdr:to>
      <xdr:col>8</xdr:col>
      <xdr:colOff>714374</xdr:colOff>
      <xdr:row>35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56CE246-ACE0-4717-8C4F-B70378FC4EFF}"/>
            </a:ext>
          </a:extLst>
        </xdr:cNvPr>
        <xdr:cNvSpPr txBox="1">
          <a:spLocks noChangeArrowheads="1"/>
        </xdr:cNvSpPr>
      </xdr:nvSpPr>
      <xdr:spPr bwMode="auto">
        <a:xfrm>
          <a:off x="0" y="5543550"/>
          <a:ext cx="6153149" cy="1457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貨物取扱量でみると、公共施設を利用した貨物は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10,815,191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トンで、前年と比較すると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3.3%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の減少であった。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また、専用施設を利用した貨物は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125,795,862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トンで、前年と比較すると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2.0%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の増加であった。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施設全体の利用割合でみると、公共施設の利用は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7.9%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で、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0.4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6"/>
  <sheetViews>
    <sheetView tabSelected="1" workbookViewId="0">
      <selection activeCell="L19" sqref="L19"/>
    </sheetView>
  </sheetViews>
  <sheetFormatPr defaultColWidth="9" defaultRowHeight="13.5" x14ac:dyDescent="0.15"/>
  <cols>
    <col min="1" max="1" width="1.625" style="1" customWidth="1"/>
    <col min="2" max="2" width="9" style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" style="1"/>
  </cols>
  <sheetData>
    <row r="1" spans="1:7" ht="14.25" x14ac:dyDescent="0.15">
      <c r="A1" s="47" t="s">
        <v>15</v>
      </c>
    </row>
    <row r="16" spans="1:7" ht="14.25" x14ac:dyDescent="0.15">
      <c r="D16" s="44" t="s">
        <v>4</v>
      </c>
      <c r="E16" s="44"/>
      <c r="F16" s="44"/>
      <c r="G16" s="44"/>
    </row>
    <row r="18" spans="1:9" ht="14.25" thickBot="1" x14ac:dyDescent="0.2">
      <c r="G18" s="1" t="s">
        <v>7</v>
      </c>
    </row>
    <row r="19" spans="1:9" ht="24.95" customHeight="1" x14ac:dyDescent="0.15">
      <c r="A19" s="33"/>
      <c r="B19" s="34"/>
      <c r="C19" s="34"/>
      <c r="D19" s="31" t="s">
        <v>5</v>
      </c>
      <c r="E19" s="45"/>
      <c r="F19" s="31" t="s">
        <v>6</v>
      </c>
      <c r="G19" s="45"/>
      <c r="H19" s="31" t="s">
        <v>10</v>
      </c>
      <c r="I19" s="32"/>
    </row>
    <row r="20" spans="1:9" ht="24.95" customHeight="1" x14ac:dyDescent="0.15">
      <c r="A20" s="35"/>
      <c r="B20" s="36"/>
      <c r="C20" s="37"/>
      <c r="D20" s="15" t="s">
        <v>2</v>
      </c>
      <c r="E20" s="16" t="s">
        <v>3</v>
      </c>
      <c r="F20" s="16" t="s">
        <v>2</v>
      </c>
      <c r="G20" s="16" t="s">
        <v>3</v>
      </c>
      <c r="H20" s="16" t="s">
        <v>2</v>
      </c>
      <c r="I20" s="17" t="s">
        <v>3</v>
      </c>
    </row>
    <row r="21" spans="1:9" ht="24.95" customHeight="1" x14ac:dyDescent="0.15">
      <c r="A21" s="7"/>
      <c r="B21" s="12" t="s">
        <v>12</v>
      </c>
      <c r="C21" s="2"/>
      <c r="D21" s="4">
        <v>10724</v>
      </c>
      <c r="E21" s="5">
        <v>20341253</v>
      </c>
      <c r="F21" s="5">
        <v>36782</v>
      </c>
      <c r="G21" s="5">
        <v>113390282</v>
      </c>
      <c r="H21" s="23">
        <f>ROUND(D21/(D21+F21)*100,1)</f>
        <v>22.6</v>
      </c>
      <c r="I21" s="24">
        <f>E21/(E21+G21)*100</f>
        <v>15.210513361713824</v>
      </c>
    </row>
    <row r="22" spans="1:9" ht="24.95" customHeight="1" x14ac:dyDescent="0.15">
      <c r="A22" s="6"/>
      <c r="B22" s="13" t="s">
        <v>14</v>
      </c>
      <c r="C22" s="3"/>
      <c r="D22" s="4">
        <v>10355</v>
      </c>
      <c r="E22" s="5">
        <v>20207243</v>
      </c>
      <c r="F22" s="5">
        <v>36133</v>
      </c>
      <c r="G22" s="5">
        <v>108025382</v>
      </c>
      <c r="H22" s="23">
        <f>ROUND(D22/(D22+F22)*100,1)</f>
        <v>22.3</v>
      </c>
      <c r="I22" s="24">
        <f>E22/(E22+G22)*100</f>
        <v>15.758269785087844</v>
      </c>
    </row>
    <row r="23" spans="1:9" ht="24.95" customHeight="1" x14ac:dyDescent="0.15">
      <c r="A23" s="7"/>
      <c r="B23" s="12" t="s">
        <v>0</v>
      </c>
      <c r="C23" s="2"/>
      <c r="D23" s="4">
        <f t="shared" ref="D23:I23" si="0">D21-D22</f>
        <v>369</v>
      </c>
      <c r="E23" s="4">
        <f t="shared" si="0"/>
        <v>134010</v>
      </c>
      <c r="F23" s="4">
        <f t="shared" si="0"/>
        <v>649</v>
      </c>
      <c r="G23" s="4">
        <f t="shared" si="0"/>
        <v>5364900</v>
      </c>
      <c r="H23" s="26">
        <f t="shared" si="0"/>
        <v>0.30000000000000071</v>
      </c>
      <c r="I23" s="25">
        <f t="shared" si="0"/>
        <v>-0.54775642337401997</v>
      </c>
    </row>
    <row r="24" spans="1:9" ht="24.95" customHeight="1" thickBot="1" x14ac:dyDescent="0.2">
      <c r="A24" s="8"/>
      <c r="B24" s="14" t="s">
        <v>1</v>
      </c>
      <c r="C24" s="9"/>
      <c r="D24" s="22">
        <f>(D21-D22)/D22*100</f>
        <v>3.5634958957025593</v>
      </c>
      <c r="E24" s="22">
        <f>(E21-E22)/E22*100</f>
        <v>0.66317804957361082</v>
      </c>
      <c r="F24" s="22">
        <f>(F21-F22)/F22*100</f>
        <v>1.7961420308305429</v>
      </c>
      <c r="G24" s="22">
        <f>(G21-G22)/G22*100</f>
        <v>4.9663328198182164</v>
      </c>
      <c r="H24" s="10"/>
      <c r="I24" s="11"/>
    </row>
    <row r="39" spans="1:9" ht="14.25" customHeight="1" x14ac:dyDescent="0.15">
      <c r="D39" s="46" t="s">
        <v>8</v>
      </c>
      <c r="E39" s="46"/>
      <c r="F39" s="46"/>
      <c r="G39" s="46"/>
      <c r="H39" s="21"/>
    </row>
    <row r="41" spans="1:9" ht="14.25" thickBot="1" x14ac:dyDescent="0.2">
      <c r="G41" s="1" t="s">
        <v>9</v>
      </c>
    </row>
    <row r="42" spans="1:9" ht="24.95" customHeight="1" x14ac:dyDescent="0.15">
      <c r="A42" s="18"/>
      <c r="B42" s="19"/>
      <c r="C42" s="20"/>
      <c r="D42" s="31" t="s">
        <v>5</v>
      </c>
      <c r="E42" s="45"/>
      <c r="F42" s="31" t="s">
        <v>6</v>
      </c>
      <c r="G42" s="45"/>
      <c r="H42" s="31" t="s">
        <v>10</v>
      </c>
      <c r="I42" s="32"/>
    </row>
    <row r="43" spans="1:9" ht="24.95" customHeight="1" x14ac:dyDescent="0.15">
      <c r="A43" s="7"/>
      <c r="B43" s="12" t="s">
        <v>11</v>
      </c>
      <c r="C43" s="2"/>
      <c r="D43" s="27">
        <v>10815191</v>
      </c>
      <c r="E43" s="28"/>
      <c r="F43" s="27">
        <v>125795862</v>
      </c>
      <c r="G43" s="28"/>
      <c r="H43" s="42">
        <f>ROUND(D43/(D43+F43)*100,1)</f>
        <v>7.9</v>
      </c>
      <c r="I43" s="43"/>
    </row>
    <row r="44" spans="1:9" ht="24.95" customHeight="1" x14ac:dyDescent="0.15">
      <c r="A44" s="6"/>
      <c r="B44" s="13" t="s">
        <v>13</v>
      </c>
      <c r="C44" s="3"/>
      <c r="D44" s="27">
        <v>11183389</v>
      </c>
      <c r="E44" s="28"/>
      <c r="F44" s="27">
        <v>123370967</v>
      </c>
      <c r="G44" s="28"/>
      <c r="H44" s="42">
        <f>ROUND(D44/(D44+F44)*100,1)</f>
        <v>8.3000000000000007</v>
      </c>
      <c r="I44" s="43"/>
    </row>
    <row r="45" spans="1:9" ht="24.95" customHeight="1" x14ac:dyDescent="0.15">
      <c r="A45" s="7"/>
      <c r="B45" s="12" t="s">
        <v>0</v>
      </c>
      <c r="C45" s="2"/>
      <c r="D45" s="27">
        <f>D43-D44</f>
        <v>-368198</v>
      </c>
      <c r="E45" s="28"/>
      <c r="F45" s="27">
        <f>F43-F44</f>
        <v>2424895</v>
      </c>
      <c r="G45" s="28"/>
      <c r="H45" s="38">
        <f>H43-H44</f>
        <v>-0.40000000000000036</v>
      </c>
      <c r="I45" s="39"/>
    </row>
    <row r="46" spans="1:9" ht="24.95" customHeight="1" thickBot="1" x14ac:dyDescent="0.2">
      <c r="A46" s="8"/>
      <c r="B46" s="14" t="s">
        <v>1</v>
      </c>
      <c r="C46" s="9"/>
      <c r="D46" s="29">
        <f>(D43-D44)/D44*100</f>
        <v>-3.2923651318933822</v>
      </c>
      <c r="E46" s="30"/>
      <c r="F46" s="29">
        <f>(F43-F44)/F44*100</f>
        <v>1.965531323102947</v>
      </c>
      <c r="G46" s="30"/>
      <c r="H46" s="40"/>
      <c r="I46" s="41"/>
    </row>
  </sheetData>
  <mergeCells count="21">
    <mergeCell ref="D16:G16"/>
    <mergeCell ref="D19:E19"/>
    <mergeCell ref="F19:G19"/>
    <mergeCell ref="D42:E42"/>
    <mergeCell ref="F42:G42"/>
    <mergeCell ref="D39:G39"/>
    <mergeCell ref="F44:G44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H44:I44"/>
    <mergeCell ref="D45:E45"/>
    <mergeCell ref="D43:E43"/>
    <mergeCell ref="F43:G43"/>
    <mergeCell ref="D44:E4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2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2000-08-31T02:04:37Z</cp:lastPrinted>
  <dcterms:created xsi:type="dcterms:W3CDTF">2000-08-31T01:34:43Z</dcterms:created>
  <dcterms:modified xsi:type="dcterms:W3CDTF">2023-08-17T02:18:32Z</dcterms:modified>
</cp:coreProperties>
</file>