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<sst xmlns="http://schemas.openxmlformats.org/spreadsheetml/2006/main" count="25" uniqueCount="16">
  <si>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</si>
  <si>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</si>
  <si>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</si>
  <si>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</si>
  <si>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</si>
  <si>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</si>
  <si>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</si>
  <si>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</si>
  <si>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</si>
  <si>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</si>
  <si>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</si>
  <si>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令和３年</t>
  </si>
  <si>
    <t>令和３年</t>
  </si>
  <si>
    <t>令和２年</t>
  </si>
  <si>
    <t>令和２年</t>
  </si>
  <si>
    <t>３　施設利用の概要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</si>
</sst>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2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" fontId="3" fillId="0" borderId="3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7" fontId="3" fillId="0" borderId="32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8</xdr:col>
      <xdr:colOff>628650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304800"/>
          <a:ext cx="5943600" cy="194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木更津港の公共施設（泊地を含む）に入港した船舶は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7,419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9,055,954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2,180,455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(31.7%)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9,243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47,694,331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1,184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(14.7%)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5,258,368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(12.4%)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施設全体の利用割合でみると、公共施設の利用は隻数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44.5%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、総トン数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</a:p>
      </xdr:txBody>
    </xdr:sp>
    <xdr:clientData/>
  </xdr:twoCellAnchor>
  <xdr:twoCellAnchor>
    <xdr:from>
      <xdr:col>0</xdr:col>
      <xdr:colOff>66675</xdr:colOff>
      <xdr:row>26</xdr:row>
      <xdr:rowOff>47625</xdr:rowOff>
    </xdr:from>
    <xdr:to>
      <xdr:col>8</xdr:col>
      <xdr:colOff>723900</xdr:colOff>
      <xdr:row>35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675" y="5410200"/>
          <a:ext cx="609600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貨物取扱量でみると、公共施設を利用した貨物は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3,577,248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58,415,589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27" t="s">
        <v>15</v>
      </c>
    </row>
    <row r="16" spans="4:7" ht="14.25">
      <c r="D16" s="28" t="s">
        <v>4</v>
      </c>
      <c r="E16" s="28"/>
      <c r="F16" s="28"/>
      <c r="G16" s="28"/>
    </row>
    <row r="18" ht="14.25" thickBot="1">
      <c r="G18" s="1" t="s">
        <v>7</v>
      </c>
    </row>
    <row r="19" spans="1:9" ht="24.75" customHeight="1">
      <c r="A19" s="37"/>
      <c r="B19" s="38"/>
      <c r="C19" s="38"/>
      <c r="D19" s="29" t="s">
        <v>5</v>
      </c>
      <c r="E19" s="30"/>
      <c r="F19" s="29" t="s">
        <v>6</v>
      </c>
      <c r="G19" s="30"/>
      <c r="H19" s="29" t="s">
        <v>10</v>
      </c>
      <c r="I19" s="36"/>
    </row>
    <row r="20" spans="1:9" ht="24.75" customHeight="1">
      <c r="A20" s="39"/>
      <c r="B20" s="40"/>
      <c r="C20" s="41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12</v>
      </c>
      <c r="C21" s="2"/>
      <c r="D21" s="4">
        <v>7419</v>
      </c>
      <c r="E21" s="5">
        <v>9055954</v>
      </c>
      <c r="F21" s="5">
        <v>9243</v>
      </c>
      <c r="G21" s="5">
        <v>47694331</v>
      </c>
      <c r="H21" s="23">
        <f>ROUND(D21/(D21+F21)*100,1)</f>
        <v>44.5</v>
      </c>
      <c r="I21" s="24">
        <f>E21/(E21+G21)*100</f>
        <v>15.957548054604484</v>
      </c>
    </row>
    <row r="22" spans="1:9" ht="24.75" customHeight="1">
      <c r="A22" s="6"/>
      <c r="B22" s="13" t="s">
        <v>14</v>
      </c>
      <c r="C22" s="3"/>
      <c r="D22" s="4">
        <v>7213</v>
      </c>
      <c r="E22" s="5">
        <v>6875499</v>
      </c>
      <c r="F22" s="5">
        <v>8059</v>
      </c>
      <c r="G22" s="5">
        <v>42435963</v>
      </c>
      <c r="H22" s="23">
        <f>ROUND(D22/(D22+F22)*100,1)</f>
        <v>47.2</v>
      </c>
      <c r="I22" s="24">
        <f>E22/(E22+G22)*100</f>
        <v>13.943003758436529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206</v>
      </c>
      <c r="E23" s="4">
        <f t="shared" si="0"/>
        <v>2180455</v>
      </c>
      <c r="F23" s="4">
        <f t="shared" si="0"/>
        <v>1184</v>
      </c>
      <c r="G23" s="4">
        <f t="shared" si="0"/>
        <v>5258368</v>
      </c>
      <c r="H23" s="26">
        <f t="shared" si="0"/>
        <v>-2.700000000000003</v>
      </c>
      <c r="I23" s="25">
        <f t="shared" si="0"/>
        <v>2.014544296167955</v>
      </c>
    </row>
    <row r="24" spans="1:9" ht="24.75" customHeight="1" thickBot="1">
      <c r="A24" s="8"/>
      <c r="B24" s="14" t="s">
        <v>1</v>
      </c>
      <c r="C24" s="9"/>
      <c r="D24" s="22">
        <f>(D21-D22)/D22*100</f>
        <v>2.855954526549286</v>
      </c>
      <c r="E24" s="22">
        <f>(E21-E22)/E22*100</f>
        <v>31.71340727414839</v>
      </c>
      <c r="F24" s="22">
        <f>(F21-F22)/F22*100</f>
        <v>14.691649087976174</v>
      </c>
      <c r="G24" s="22">
        <f>(G21-G22)/G22*100</f>
        <v>12.391301217790202</v>
      </c>
      <c r="H24" s="10"/>
      <c r="I24" s="11"/>
    </row>
    <row r="39" spans="4:8" ht="14.25" customHeight="1">
      <c r="D39" s="31" t="s">
        <v>8</v>
      </c>
      <c r="E39" s="31"/>
      <c r="F39" s="31"/>
      <c r="G39" s="31"/>
      <c r="H39" s="21"/>
    </row>
    <row r="41" ht="14.25" thickBot="1">
      <c r="G41" s="1" t="s">
        <v>9</v>
      </c>
    </row>
    <row r="42" spans="1:9" ht="24.75" customHeight="1">
      <c r="A42" s="18"/>
      <c r="B42" s="19"/>
      <c r="C42" s="20"/>
      <c r="D42" s="29" t="s">
        <v>5</v>
      </c>
      <c r="E42" s="30"/>
      <c r="F42" s="29" t="s">
        <v>6</v>
      </c>
      <c r="G42" s="30"/>
      <c r="H42" s="29" t="s">
        <v>10</v>
      </c>
      <c r="I42" s="36"/>
    </row>
    <row r="43" spans="1:9" ht="24.75" customHeight="1">
      <c r="A43" s="7"/>
      <c r="B43" s="12" t="s">
        <v>11</v>
      </c>
      <c r="C43" s="2"/>
      <c r="D43" s="32">
        <v>3577248</v>
      </c>
      <c r="E43" s="33"/>
      <c r="F43" s="32">
        <v>58415589</v>
      </c>
      <c r="G43" s="33"/>
      <c r="H43" s="46">
        <f>ROUND(D43/(D43+F43)*100,1)</f>
        <v>5.8</v>
      </c>
      <c r="I43" s="47"/>
    </row>
    <row r="44" spans="1:9" ht="24.75" customHeight="1">
      <c r="A44" s="6"/>
      <c r="B44" s="13" t="s">
        <v>13</v>
      </c>
      <c r="C44" s="3"/>
      <c r="D44" s="32">
        <v>3215733</v>
      </c>
      <c r="E44" s="33"/>
      <c r="F44" s="32">
        <v>48885236</v>
      </c>
      <c r="G44" s="33"/>
      <c r="H44" s="46">
        <f>ROUND(D44/(D44+F44)*100,1)</f>
        <v>6.2</v>
      </c>
      <c r="I44" s="47"/>
    </row>
    <row r="45" spans="1:9" ht="24.75" customHeight="1">
      <c r="A45" s="7"/>
      <c r="B45" s="12" t="s">
        <v>0</v>
      </c>
      <c r="C45" s="2"/>
      <c r="D45" s="32">
        <f>D43-D44</f>
        <v>361515</v>
      </c>
      <c r="E45" s="33"/>
      <c r="F45" s="32">
        <f>F43-F44</f>
        <v>9530353</v>
      </c>
      <c r="G45" s="33"/>
      <c r="H45" s="42">
        <f>H43-H44</f>
        <v>-0.40000000000000036</v>
      </c>
      <c r="I45" s="43"/>
    </row>
    <row r="46" spans="1:9" ht="24.75" customHeight="1" thickBot="1">
      <c r="A46" s="8"/>
      <c r="B46" s="14" t="s">
        <v>1</v>
      </c>
      <c r="C46" s="9"/>
      <c r="D46" s="34">
        <f>(D43-D44)/D44*100</f>
        <v>11.242071403316134</v>
      </c>
      <c r="E46" s="35"/>
      <c r="F46" s="34">
        <f>(F43-F44)/F44*100</f>
        <v>19.495360521528422</v>
      </c>
      <c r="G46" s="35"/>
      <c r="H46" s="44"/>
      <c r="I46" s="45"/>
    </row>
  </sheetData>
  <sheetProtection/>
  <mergeCells count="21">
    <mergeCell ref="H44:I44"/>
    <mergeCell ref="D45:E45"/>
    <mergeCell ref="D43:E43"/>
    <mergeCell ref="F43:G43"/>
    <mergeCell ref="D44:E44"/>
    <mergeCell ref="F44:G44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D16:G16"/>
    <mergeCell ref="D19:E19"/>
    <mergeCell ref="F19:G19"/>
    <mergeCell ref="D42:E42"/>
    <mergeCell ref="F42:G42"/>
    <mergeCell ref="D39:G39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2022-07-05T04:32:57Z</cp:lastPrinted>
  <dcterms:created xsi:type="dcterms:W3CDTF">2000-08-31T01:34:43Z</dcterms:created>
  <dcterms:modified xsi:type="dcterms:W3CDTF">2022-07-12T05:48:15Z</dcterms:modified>
  <cp:category/>
  <cp:version/>
  <cp:contentType/>
  <cp:contentStatus/>
</cp:coreProperties>
</file>