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<sst xmlns="http://schemas.openxmlformats.org/spreadsheetml/2006/main" count="38" uniqueCount="27">
  <si>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</si>
  <si>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</si>
  <si>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</si>
  <si>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</si>
  <si>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</si>
  <si>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</si>
  <si>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</si>
  <si>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</si>
  <si>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</si>
  <si>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</si>
  <si>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</si>
  <si>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表示年</t>
  </si>
  <si>
    <t>移出　合計</t>
  </si>
  <si>
    <t>移入　合計</t>
  </si>
  <si>
    <t>令和３年</t>
  </si>
  <si>
    <t>令和３年</t>
  </si>
  <si>
    <t>令和２年</t>
  </si>
  <si>
    <t>合計</t>
  </si>
  <si>
    <t>合計</t>
  </si>
  <si>
    <t>砂利・砂</t>
  </si>
  <si>
    <t>鋼材</t>
  </si>
  <si>
    <t>鉄鋼</t>
  </si>
  <si>
    <t>セメント</t>
  </si>
  <si>
    <t>石灰石</t>
  </si>
  <si>
    <t>（３）移出</t>
  </si>
  <si>
    <t>（４）移入</t>
  </si>
  <si>
    <t>その他
輸送機械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</si>
</sst>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0" fontId="0" fillId="0" borderId="29" xfId="0" applyBorder="1" applyAlignment="1">
      <alignment/>
    </xf>
    <xf numFmtId="0" fontId="3" fillId="33" borderId="29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/>
    </xf>
    <xf numFmtId="0" fontId="3" fillId="33" borderId="2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distributed" wrapText="1"/>
    </xf>
    <xf numFmtId="0" fontId="6" fillId="0" borderId="33" xfId="0" applyFont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Sheet1!$D$50:$D$54</c:f>
              <c:strCache/>
            </c:strRef>
          </c:cat>
          <c:val>
            <c:numRef>
              <c:f>Sheet1!$G$50:$G$54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18</xdr:row>
      <xdr:rowOff>19050</xdr:rowOff>
    </xdr:from>
    <xdr:to>
      <xdr:col>6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57225" y="3143250"/>
        <a:ext cx="28194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685800</xdr:colOff>
      <xdr:row>18</xdr:row>
      <xdr:rowOff>19050</xdr:rowOff>
    </xdr:from>
    <xdr:to>
      <xdr:col>9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590925" y="3143250"/>
        <a:ext cx="28289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819150</xdr:colOff>
      <xdr:row>25</xdr:row>
      <xdr:rowOff>142875</xdr:rowOff>
    </xdr:from>
    <xdr:ext cx="838200" cy="180975"/>
    <xdr:sp textlink="Sheet2!B1">
      <xdr:nvSpPr>
        <xdr:cNvPr id="3" name="正方形/長方形 3"/>
        <xdr:cNvSpPr>
          <a:spLocks/>
        </xdr:cNvSpPr>
      </xdr:nvSpPr>
      <xdr:spPr>
        <a:xfrm>
          <a:off x="1609725" y="44767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oneCellAnchor>
    <xdr:from>
      <xdr:col>7</xdr:col>
      <xdr:colOff>800100</xdr:colOff>
      <xdr:row>26</xdr:row>
      <xdr:rowOff>19050</xdr:rowOff>
    </xdr:from>
    <xdr:ext cx="838200" cy="180975"/>
    <xdr:sp textlink="Sheet2!B1">
      <xdr:nvSpPr>
        <xdr:cNvPr id="4" name="正方形/長方形 4"/>
        <xdr:cNvSpPr>
          <a:spLocks/>
        </xdr:cNvSpPr>
      </xdr:nvSpPr>
      <xdr:spPr>
        <a:xfrm>
          <a:off x="4514850" y="453390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3</xdr:col>
      <xdr:colOff>628650</xdr:colOff>
      <xdr:row>26</xdr:row>
      <xdr:rowOff>142875</xdr:rowOff>
    </xdr:from>
    <xdr:to>
      <xdr:col>5</xdr:col>
      <xdr:colOff>847725</xdr:colOff>
      <xdr:row>28</xdr:row>
      <xdr:rowOff>28575</xdr:rowOff>
    </xdr:to>
    <xdr:sp textlink="Sheet2!C3">
      <xdr:nvSpPr>
        <xdr:cNvPr id="5" name="正方形/長方形 6"/>
        <xdr:cNvSpPr>
          <a:spLocks/>
        </xdr:cNvSpPr>
      </xdr:nvSpPr>
      <xdr:spPr>
        <a:xfrm>
          <a:off x="1419225" y="4657725"/>
          <a:ext cx="129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8,868,528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7</xdr:col>
      <xdr:colOff>619125</xdr:colOff>
      <xdr:row>27</xdr:row>
      <xdr:rowOff>28575</xdr:rowOff>
    </xdr:from>
    <xdr:to>
      <xdr:col>9</xdr:col>
      <xdr:colOff>66675</xdr:colOff>
      <xdr:row>28</xdr:row>
      <xdr:rowOff>104775</xdr:rowOff>
    </xdr:to>
    <xdr:sp textlink="Sheet2!C4">
      <xdr:nvSpPr>
        <xdr:cNvPr id="6" name="正方形/長方形 7"/>
        <xdr:cNvSpPr>
          <a:spLocks/>
        </xdr:cNvSpPr>
      </xdr:nvSpPr>
      <xdr:spPr>
        <a:xfrm>
          <a:off x="4333875" y="472440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6,831,968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962025</xdr:colOff>
      <xdr:row>7</xdr:row>
      <xdr:rowOff>133350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52425" y="180975"/>
          <a:ext cx="61722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減少し、その主な移出先は神奈川県、東京都、千葉県の順となっている。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増加し、その主な移出先は千葉県、神奈川県、大阪府の順となっている。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9</xdr:col>
      <xdr:colOff>923925</xdr:colOff>
      <xdr:row>42</xdr:row>
      <xdr:rowOff>104775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352425" y="6296025"/>
          <a:ext cx="61341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主な品種はその他輸送機械と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し、移入先は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千葉県、神奈川県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し、その主な移入先は高知県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、大分県、千葉県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PageLayoutView="13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4.125" style="4" customWidth="1"/>
    <col min="3" max="3" width="1.625" style="4" customWidth="1"/>
    <col min="4" max="4" width="12.625" style="4" customWidth="1"/>
    <col min="5" max="5" width="1.4921875" style="4" customWidth="1"/>
    <col min="6" max="6" width="13.625" style="4" customWidth="1"/>
    <col min="7" max="7" width="10.625" style="4" customWidth="1"/>
    <col min="8" max="8" width="13.625" style="4" customWidth="1"/>
    <col min="9" max="9" width="10.625" style="4" customWidth="1"/>
    <col min="10" max="10" width="13.625" style="4" customWidth="1"/>
    <col min="11" max="16384" width="9.00390625" style="4" customWidth="1"/>
  </cols>
  <sheetData>
    <row r="1" ht="14.25">
      <c r="B1" s="36" t="s">
        <v>24</v>
      </c>
    </row>
    <row r="9" spans="6:8" ht="14.25">
      <c r="F9" s="39" t="s">
        <v>8</v>
      </c>
      <c r="G9" s="39"/>
      <c r="H9" s="39"/>
    </row>
    <row r="10" ht="14.25" thickBot="1">
      <c r="I10" s="4" t="s">
        <v>6</v>
      </c>
    </row>
    <row r="11" spans="2:10" ht="13.5">
      <c r="B11" s="11"/>
      <c r="C11" s="12"/>
      <c r="D11" s="13" t="s">
        <v>0</v>
      </c>
      <c r="E11" s="14"/>
      <c r="F11" s="15" t="s">
        <v>14</v>
      </c>
      <c r="G11" s="16" t="s">
        <v>1</v>
      </c>
      <c r="H11" s="16" t="s">
        <v>16</v>
      </c>
      <c r="I11" s="16" t="s">
        <v>2</v>
      </c>
      <c r="J11" s="17" t="s">
        <v>3</v>
      </c>
    </row>
    <row r="12" spans="2:10" ht="13.5">
      <c r="B12" s="18"/>
      <c r="C12" s="1"/>
      <c r="D12" s="8" t="s">
        <v>18</v>
      </c>
      <c r="E12" s="2"/>
      <c r="F12" s="23">
        <v>8868528</v>
      </c>
      <c r="G12" s="29">
        <v>100</v>
      </c>
      <c r="H12" s="25">
        <v>8129230</v>
      </c>
      <c r="I12" s="29">
        <f aca="true" t="shared" si="0" ref="I12:I17">(F12-H12)/H12*100</f>
        <v>9.094317666002807</v>
      </c>
      <c r="J12" s="27">
        <f aca="true" t="shared" si="1" ref="J12:J17">F12-H12</f>
        <v>739298</v>
      </c>
    </row>
    <row r="13" spans="2:10" ht="13.5">
      <c r="B13" s="19" t="s">
        <v>4</v>
      </c>
      <c r="C13" s="5"/>
      <c r="D13" s="9" t="s">
        <v>19</v>
      </c>
      <c r="E13" s="3"/>
      <c r="F13" s="23">
        <v>4096635</v>
      </c>
      <c r="G13" s="29">
        <f>F13/F12*100</f>
        <v>46.19295332889517</v>
      </c>
      <c r="H13" s="25">
        <v>4324622</v>
      </c>
      <c r="I13" s="29">
        <f t="shared" si="0"/>
        <v>-5.271836474956655</v>
      </c>
      <c r="J13" s="27">
        <f t="shared" si="1"/>
        <v>-227987</v>
      </c>
    </row>
    <row r="14" spans="2:10" ht="13.5">
      <c r="B14" s="19"/>
      <c r="C14" s="6"/>
      <c r="D14" s="10" t="s">
        <v>20</v>
      </c>
      <c r="E14" s="7"/>
      <c r="F14" s="23">
        <v>2194512</v>
      </c>
      <c r="G14" s="29">
        <f>F14/F12*100</f>
        <v>24.744940761307852</v>
      </c>
      <c r="H14" s="25">
        <v>1796645</v>
      </c>
      <c r="I14" s="29">
        <f t="shared" si="0"/>
        <v>22.144998038009735</v>
      </c>
      <c r="J14" s="27">
        <f t="shared" si="1"/>
        <v>397867</v>
      </c>
    </row>
    <row r="15" spans="2:10" ht="13.5">
      <c r="B15" s="19"/>
      <c r="C15" s="5"/>
      <c r="D15" s="9" t="s">
        <v>21</v>
      </c>
      <c r="E15" s="3"/>
      <c r="F15" s="23">
        <v>1083404</v>
      </c>
      <c r="G15" s="29">
        <f>F15/F12*100</f>
        <v>12.21627760548312</v>
      </c>
      <c r="H15" s="25">
        <v>346082</v>
      </c>
      <c r="I15" s="29">
        <f t="shared" si="0"/>
        <v>213.04835270253872</v>
      </c>
      <c r="J15" s="27">
        <f t="shared" si="1"/>
        <v>737322</v>
      </c>
    </row>
    <row r="16" spans="2:10" ht="13.5">
      <c r="B16" s="19" t="s">
        <v>5</v>
      </c>
      <c r="C16" s="6"/>
      <c r="D16" s="10" t="s">
        <v>22</v>
      </c>
      <c r="E16" s="7"/>
      <c r="F16" s="23">
        <v>777626</v>
      </c>
      <c r="G16" s="29">
        <f>F16/F12*100</f>
        <v>8.768377345146794</v>
      </c>
      <c r="H16" s="25">
        <v>841102</v>
      </c>
      <c r="I16" s="29">
        <f t="shared" si="0"/>
        <v>-7.546766028377058</v>
      </c>
      <c r="J16" s="27">
        <f t="shared" si="1"/>
        <v>-63476</v>
      </c>
    </row>
    <row r="17" spans="2:10" ht="14.25" thickBot="1">
      <c r="B17" s="20"/>
      <c r="C17" s="21"/>
      <c r="D17" s="38" t="s">
        <v>10</v>
      </c>
      <c r="E17" s="22"/>
      <c r="F17" s="24">
        <f>F12-(F13+F14+F15+F16)</f>
        <v>716351</v>
      </c>
      <c r="G17" s="30">
        <f>F17/F12*100</f>
        <v>8.077450959167068</v>
      </c>
      <c r="H17" s="26">
        <f>H12-(H13+H14+H15+H16)</f>
        <v>820779</v>
      </c>
      <c r="I17" s="30">
        <f t="shared" si="0"/>
        <v>-12.723035067905004</v>
      </c>
      <c r="J17" s="28">
        <f t="shared" si="1"/>
        <v>-104428</v>
      </c>
    </row>
    <row r="26" ht="14.25"/>
    <row r="27" ht="14.25"/>
    <row r="28" ht="14.25"/>
    <row r="36" ht="14.25">
      <c r="B36" s="36" t="s">
        <v>25</v>
      </c>
    </row>
    <row r="46" spans="6:8" ht="14.25" customHeight="1">
      <c r="F46" s="39" t="s">
        <v>9</v>
      </c>
      <c r="G46" s="39"/>
      <c r="H46" s="39"/>
    </row>
    <row r="47" ht="14.25" thickBot="1">
      <c r="I47" s="4" t="s">
        <v>6</v>
      </c>
    </row>
    <row r="48" spans="2:10" ht="13.5">
      <c r="B48" s="11"/>
      <c r="C48" s="12"/>
      <c r="D48" s="13" t="s">
        <v>0</v>
      </c>
      <c r="E48" s="14"/>
      <c r="F48" s="15" t="s">
        <v>14</v>
      </c>
      <c r="G48" s="16" t="s">
        <v>1</v>
      </c>
      <c r="H48" s="16" t="s">
        <v>16</v>
      </c>
      <c r="I48" s="16" t="s">
        <v>2</v>
      </c>
      <c r="J48" s="17" t="s">
        <v>3</v>
      </c>
    </row>
    <row r="49" spans="2:10" ht="13.5">
      <c r="B49" s="18"/>
      <c r="C49" s="1"/>
      <c r="D49" s="8" t="s">
        <v>17</v>
      </c>
      <c r="E49" s="2"/>
      <c r="F49" s="23">
        <v>6831968</v>
      </c>
      <c r="G49" s="29">
        <v>100</v>
      </c>
      <c r="H49" s="25">
        <v>5528168</v>
      </c>
      <c r="I49" s="29">
        <f aca="true" t="shared" si="2" ref="I49:I54">(F49-H49)/H49*100</f>
        <v>23.584666746741416</v>
      </c>
      <c r="J49" s="27">
        <f aca="true" t="shared" si="3" ref="J49:J54">F49-H49</f>
        <v>1303800</v>
      </c>
    </row>
    <row r="50" spans="2:10" ht="27">
      <c r="B50" s="19" t="s">
        <v>4</v>
      </c>
      <c r="C50" s="5"/>
      <c r="D50" s="37" t="s">
        <v>26</v>
      </c>
      <c r="E50" s="3"/>
      <c r="F50" s="23">
        <v>2400660</v>
      </c>
      <c r="G50" s="29">
        <f>F50/F49*100</f>
        <v>35.13863062590457</v>
      </c>
      <c r="H50" s="25">
        <v>1977180</v>
      </c>
      <c r="I50" s="29">
        <f t="shared" si="2"/>
        <v>21.418383758686616</v>
      </c>
      <c r="J50" s="27">
        <f t="shared" si="3"/>
        <v>423480</v>
      </c>
    </row>
    <row r="51" spans="2:10" ht="13.5">
      <c r="B51" s="19"/>
      <c r="C51" s="6"/>
      <c r="D51" s="10" t="s">
        <v>23</v>
      </c>
      <c r="E51" s="7"/>
      <c r="F51" s="23">
        <v>2067655</v>
      </c>
      <c r="G51" s="29">
        <f>F51/F49*100</f>
        <v>30.26441283097345</v>
      </c>
      <c r="H51" s="25">
        <v>1584470</v>
      </c>
      <c r="I51" s="29">
        <f t="shared" si="2"/>
        <v>30.495055128844346</v>
      </c>
      <c r="J51" s="27">
        <f t="shared" si="3"/>
        <v>483185</v>
      </c>
    </row>
    <row r="52" spans="2:10" ht="13.5">
      <c r="B52" s="19"/>
      <c r="C52" s="5"/>
      <c r="D52" s="9" t="s">
        <v>19</v>
      </c>
      <c r="E52" s="3"/>
      <c r="F52" s="23">
        <v>779947</v>
      </c>
      <c r="G52" s="29">
        <f>F52/F49*100</f>
        <v>11.416139536953334</v>
      </c>
      <c r="H52" s="25">
        <v>732154</v>
      </c>
      <c r="I52" s="29">
        <f t="shared" si="2"/>
        <v>6.527725041453028</v>
      </c>
      <c r="J52" s="27">
        <f t="shared" si="3"/>
        <v>47793</v>
      </c>
    </row>
    <row r="53" spans="2:10" ht="13.5" customHeight="1">
      <c r="B53" s="19" t="s">
        <v>7</v>
      </c>
      <c r="C53" s="6"/>
      <c r="D53" s="10" t="s">
        <v>22</v>
      </c>
      <c r="E53" s="7"/>
      <c r="F53" s="23">
        <v>313214</v>
      </c>
      <c r="G53" s="29">
        <f>F53/F49*100</f>
        <v>4.584535524756556</v>
      </c>
      <c r="H53" s="25">
        <v>323322</v>
      </c>
      <c r="I53" s="29">
        <f t="shared" si="2"/>
        <v>-3.126295148489741</v>
      </c>
      <c r="J53" s="27">
        <f t="shared" si="3"/>
        <v>-10108</v>
      </c>
    </row>
    <row r="54" spans="2:10" ht="14.25" thickBot="1">
      <c r="B54" s="20"/>
      <c r="C54" s="21"/>
      <c r="D54" s="38" t="s">
        <v>10</v>
      </c>
      <c r="E54" s="22"/>
      <c r="F54" s="24">
        <f>F49-(F50+F51+F52+F53)</f>
        <v>1270492</v>
      </c>
      <c r="G54" s="30">
        <f>F54/F49*100</f>
        <v>18.596281481412092</v>
      </c>
      <c r="H54" s="26">
        <f>H49-(H50+H51+H52+H53)</f>
        <v>911042</v>
      </c>
      <c r="I54" s="30">
        <f t="shared" si="2"/>
        <v>39.454822060892916</v>
      </c>
      <c r="J54" s="28">
        <f t="shared" si="3"/>
        <v>359450</v>
      </c>
    </row>
  </sheetData>
  <sheetProtection/>
  <mergeCells count="2">
    <mergeCell ref="F9:H9"/>
    <mergeCell ref="F46:H4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2" width="10.25390625" style="0" bestFit="1" customWidth="1"/>
    <col min="3" max="3" width="16.125" style="0" bestFit="1" customWidth="1"/>
  </cols>
  <sheetData>
    <row r="1" spans="1:3" ht="13.5">
      <c r="A1" s="31" t="s">
        <v>11</v>
      </c>
      <c r="B1" s="32" t="s">
        <v>15</v>
      </c>
      <c r="C1" s="33"/>
    </row>
    <row r="2" ht="13.5">
      <c r="C2" s="33"/>
    </row>
    <row r="3" spans="1:3" ht="13.5">
      <c r="A3" s="31" t="s">
        <v>12</v>
      </c>
      <c r="B3" s="34">
        <f>Sheet1!F12</f>
        <v>8868528</v>
      </c>
      <c r="C3" s="35" t="str">
        <f>TEXT(B3,"###,###")&amp;"トン"</f>
        <v>8,868,528トン</v>
      </c>
    </row>
    <row r="4" spans="1:3" ht="13.5">
      <c r="A4" s="31" t="s">
        <v>13</v>
      </c>
      <c r="B4" s="34">
        <f>Sheet1!F49</f>
        <v>6831968</v>
      </c>
      <c r="C4" s="35" t="str">
        <f>TEXT(B4,"###,###")&amp;"トン"</f>
        <v>6,831,968トン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2022-07-12T06:01:08Z</cp:lastPrinted>
  <dcterms:created xsi:type="dcterms:W3CDTF">2000-09-01T05:16:43Z</dcterms:created>
  <dcterms:modified xsi:type="dcterms:W3CDTF">2022-07-12T06:06:29Z</dcterms:modified>
  <cp:category/>
  <cp:version/>
  <cp:contentType/>
  <cp:contentStatus/>
</cp:coreProperties>
</file>