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  <sheet name="Sheet2" sheetId="2" r:id="rId2"/>
  </sheets>
  <definedNames/>
  <calcPr fullCalcOnLoad="1" refMode="R1C1"/>
</workbook>
</file>

<file path=xl/sharedStrings.xml><?xml version="1.0" encoding="utf-8"?>
<sst xmlns="http://schemas.openxmlformats.org/spreadsheetml/2006/main" count="38" uniqueCount="28">
  <si>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</si>
  <si>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</si>
  <si>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</si>
  <si>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</si>
  <si>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</si>
  <si>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</si>
  <si>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</si>
  <si>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</si>
  <si>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</si>
  <si>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</si>
  <si>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</si>
  <si>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表示年</t>
  </si>
  <si>
    <t>輸出　合計</t>
  </si>
  <si>
    <t>輸入　合計</t>
  </si>
  <si>
    <t>令和３年</t>
  </si>
  <si>
    <t>令和３年</t>
  </si>
  <si>
    <t>令和２年</t>
  </si>
  <si>
    <t>合計</t>
  </si>
  <si>
    <t>鋼材</t>
  </si>
  <si>
    <t>完成自動車</t>
  </si>
  <si>
    <t>非金属鉱物</t>
  </si>
  <si>
    <t>セメント</t>
  </si>
  <si>
    <t>鉄鉱石</t>
  </si>
  <si>
    <t>石炭</t>
  </si>
  <si>
    <t>コークス</t>
  </si>
  <si>
    <t>(1)輸出</t>
  </si>
  <si>
    <t>(2)輸入</t>
  </si>
  <si>
    <r>
      <rPr>
        <sz val="11"/>
        <rFont val="ＭＳ 明朝"/>
        <family val="1"/>
      </rPr>
      <t>ＬＮＧ</t>
    </r>
    <r>
      <rPr>
        <sz val="9"/>
        <rFont val="ＭＳ 明朝"/>
        <family val="1"/>
      </rPr>
      <t xml:space="preserve">
</t>
    </r>
    <r>
      <rPr>
        <sz val="7.5"/>
        <rFont val="ＭＳ 明朝"/>
        <family val="1"/>
      </rPr>
      <t>（液化天然ガス）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</si>
</sst>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b/>
      <sz val="10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distributed" wrapText="1"/>
    </xf>
    <xf numFmtId="0" fontId="7" fillId="0" borderId="23" xfId="0" applyFont="1" applyBorder="1" applyAlignment="1">
      <alignment horizontal="distributed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0.006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75"/>
          <c:y val="0.101"/>
          <c:w val="0.78225"/>
          <c:h val="0.8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Sheet1!$D$13:$D$17</c:f>
              <c:strCache/>
            </c:strRef>
          </c:cat>
          <c:val>
            <c:numRef>
              <c:f>Sheet1!$G$13:$G$17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13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75"/>
          <c:y val="0.10575"/>
          <c:w val="0.752"/>
          <c:h val="0.894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Sheet1!$D$50:$D$54</c:f>
              <c:strCache/>
            </c:strRef>
          </c:cat>
          <c:val>
            <c:numRef>
              <c:f>Sheet1!$G$50:$G$54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18</xdr:row>
      <xdr:rowOff>28575</xdr:rowOff>
    </xdr:from>
    <xdr:to>
      <xdr:col>6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609600" y="3276600"/>
        <a:ext cx="2933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18</xdr:row>
      <xdr:rowOff>9525</xdr:rowOff>
    </xdr:from>
    <xdr:to>
      <xdr:col>9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543300" y="3257550"/>
        <a:ext cx="3009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895350</xdr:colOff>
      <xdr:row>25</xdr:row>
      <xdr:rowOff>28575</xdr:rowOff>
    </xdr:from>
    <xdr:ext cx="838200" cy="190500"/>
    <xdr:sp textlink="Sheet2!$B$1">
      <xdr:nvSpPr>
        <xdr:cNvPr id="3" name="正方形/長方形 1"/>
        <xdr:cNvSpPr>
          <a:spLocks/>
        </xdr:cNvSpPr>
      </xdr:nvSpPr>
      <xdr:spPr>
        <a:xfrm>
          <a:off x="1685925" y="4486275"/>
          <a:ext cx="838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oneCellAnchor>
    <xdr:from>
      <xdr:col>7</xdr:col>
      <xdr:colOff>933450</xdr:colOff>
      <xdr:row>25</xdr:row>
      <xdr:rowOff>38100</xdr:rowOff>
    </xdr:from>
    <xdr:ext cx="838200" cy="180975"/>
    <xdr:sp textlink="Sheet2!$B$1">
      <xdr:nvSpPr>
        <xdr:cNvPr id="4" name="正方形/長方形 4"/>
        <xdr:cNvSpPr>
          <a:spLocks/>
        </xdr:cNvSpPr>
      </xdr:nvSpPr>
      <xdr:spPr>
        <a:xfrm>
          <a:off x="4657725" y="449580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twoCellAnchor>
    <xdr:from>
      <xdr:col>3</xdr:col>
      <xdr:colOff>685800</xdr:colOff>
      <xdr:row>26</xdr:row>
      <xdr:rowOff>76200</xdr:rowOff>
    </xdr:from>
    <xdr:to>
      <xdr:col>5</xdr:col>
      <xdr:colOff>895350</xdr:colOff>
      <xdr:row>27</xdr:row>
      <xdr:rowOff>142875</xdr:rowOff>
    </xdr:to>
    <xdr:sp textlink="Sheet2!$C$3">
      <xdr:nvSpPr>
        <xdr:cNvPr id="5" name="正方形/長方形 5"/>
        <xdr:cNvSpPr>
          <a:spLocks/>
        </xdr:cNvSpPr>
      </xdr:nvSpPr>
      <xdr:spPr>
        <a:xfrm>
          <a:off x="1476375" y="4714875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4,052,458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  <xdr:twoCellAnchor>
    <xdr:from>
      <xdr:col>7</xdr:col>
      <xdr:colOff>723900</xdr:colOff>
      <xdr:row>26</xdr:row>
      <xdr:rowOff>66675</xdr:rowOff>
    </xdr:from>
    <xdr:to>
      <xdr:col>9</xdr:col>
      <xdr:colOff>171450</xdr:colOff>
      <xdr:row>27</xdr:row>
      <xdr:rowOff>142875</xdr:rowOff>
    </xdr:to>
    <xdr:sp textlink="Sheet2!$C$4">
      <xdr:nvSpPr>
        <xdr:cNvPr id="6" name="正方形/長方形 6"/>
        <xdr:cNvSpPr>
          <a:spLocks/>
        </xdr:cNvSpPr>
      </xdr:nvSpPr>
      <xdr:spPr>
        <a:xfrm>
          <a:off x="4448175" y="4705350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42,239,883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9</xdr:col>
      <xdr:colOff>771525</xdr:colOff>
      <xdr:row>6</xdr:row>
      <xdr:rowOff>19050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381000" y="190500"/>
          <a:ext cx="59626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主な品種は鋼材で、輸出全体の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57.1%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増加し、その主な輸出先はメキシコ、インドネシア、マレーシアの順となっている。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1</xdr:col>
      <xdr:colOff>19050</xdr:colOff>
      <xdr:row>35</xdr:row>
      <xdr:rowOff>0</xdr:rowOff>
    </xdr:from>
    <xdr:to>
      <xdr:col>9</xdr:col>
      <xdr:colOff>752475</xdr:colOff>
      <xdr:row>43</xdr:row>
      <xdr:rowOff>28575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371475" y="6238875"/>
          <a:ext cx="59531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（液化天然ガス）と鉄鉱石で、この２品種で輸入全体の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81.8%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増加し、その主な輸入先は、オーストラリア、カタール、アメリカの順となっている。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鉄鉱石を前年と比較すると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オーストラリア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ブラジル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、中国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4.125" style="1" customWidth="1"/>
    <col min="3" max="3" width="1.625" style="1" customWidth="1"/>
    <col min="4" max="4" width="12.625" style="1" customWidth="1"/>
    <col min="5" max="5" width="1.625" style="1" customWidth="1"/>
    <col min="6" max="6" width="13.625" style="1" customWidth="1"/>
    <col min="7" max="7" width="10.625" style="1" customWidth="1"/>
    <col min="8" max="8" width="13.625" style="1" customWidth="1"/>
    <col min="9" max="9" width="10.625" style="1" customWidth="1"/>
    <col min="10" max="10" width="13.625" style="1" customWidth="1"/>
    <col min="11" max="16384" width="9.00390625" style="1" customWidth="1"/>
  </cols>
  <sheetData>
    <row r="1" ht="14.25">
      <c r="B1" s="35" t="s">
        <v>25</v>
      </c>
    </row>
    <row r="9" spans="6:8" ht="14.25">
      <c r="F9" s="38" t="s">
        <v>5</v>
      </c>
      <c r="G9" s="38"/>
      <c r="H9" s="38"/>
    </row>
    <row r="10" ht="14.25" thickBot="1">
      <c r="I10" s="1" t="s">
        <v>6</v>
      </c>
    </row>
    <row r="11" spans="2:10" ht="15" customHeight="1">
      <c r="B11" s="11"/>
      <c r="C11" s="12"/>
      <c r="D11" s="13" t="s">
        <v>8</v>
      </c>
      <c r="E11" s="14"/>
      <c r="F11" s="15" t="s">
        <v>14</v>
      </c>
      <c r="G11" s="16" t="s">
        <v>0</v>
      </c>
      <c r="H11" s="16" t="s">
        <v>16</v>
      </c>
      <c r="I11" s="16" t="s">
        <v>1</v>
      </c>
      <c r="J11" s="17" t="s">
        <v>2</v>
      </c>
    </row>
    <row r="12" spans="2:10" ht="15" customHeight="1">
      <c r="B12" s="18"/>
      <c r="C12" s="4"/>
      <c r="D12" s="5" t="s">
        <v>17</v>
      </c>
      <c r="E12" s="6"/>
      <c r="F12" s="8">
        <v>4052458</v>
      </c>
      <c r="G12" s="10">
        <v>100</v>
      </c>
      <c r="H12" s="9">
        <v>2744370</v>
      </c>
      <c r="I12" s="10">
        <f aca="true" t="shared" si="0" ref="I12:I17">(F12-H12)/H12*100</f>
        <v>47.66441842754439</v>
      </c>
      <c r="J12" s="19">
        <f aca="true" t="shared" si="1" ref="J12:J17">F12-H12</f>
        <v>1308088</v>
      </c>
    </row>
    <row r="13" spans="2:10" ht="15" customHeight="1">
      <c r="B13" s="20" t="s">
        <v>3</v>
      </c>
      <c r="C13" s="2"/>
      <c r="D13" s="7" t="s">
        <v>18</v>
      </c>
      <c r="E13" s="3"/>
      <c r="F13" s="8">
        <v>2312823</v>
      </c>
      <c r="G13" s="10">
        <f>F13/F12*100</f>
        <v>57.07210290643358</v>
      </c>
      <c r="H13" s="9">
        <v>1991377</v>
      </c>
      <c r="I13" s="10">
        <f t="shared" si="0"/>
        <v>16.1418957836713</v>
      </c>
      <c r="J13" s="19">
        <f t="shared" si="1"/>
        <v>321446</v>
      </c>
    </row>
    <row r="14" spans="2:10" ht="15" customHeight="1">
      <c r="B14" s="20"/>
      <c r="C14" s="4"/>
      <c r="D14" s="5" t="s">
        <v>19</v>
      </c>
      <c r="E14" s="6"/>
      <c r="F14" s="8">
        <v>761255</v>
      </c>
      <c r="G14" s="10">
        <f>F14/F12*100</f>
        <v>18.785018870029006</v>
      </c>
      <c r="H14" s="9">
        <v>356675</v>
      </c>
      <c r="I14" s="10">
        <f t="shared" si="0"/>
        <v>113.43099460292984</v>
      </c>
      <c r="J14" s="19">
        <f t="shared" si="1"/>
        <v>404580</v>
      </c>
    </row>
    <row r="15" spans="2:10" ht="15" customHeight="1">
      <c r="B15" s="20"/>
      <c r="C15" s="2"/>
      <c r="D15" s="7" t="s">
        <v>20</v>
      </c>
      <c r="E15" s="3"/>
      <c r="F15" s="8">
        <v>573485</v>
      </c>
      <c r="G15" s="10">
        <f>F15/F12*100</f>
        <v>14.151534698200448</v>
      </c>
      <c r="H15" s="9">
        <v>142096</v>
      </c>
      <c r="I15" s="10">
        <f t="shared" si="0"/>
        <v>303.58982659610405</v>
      </c>
      <c r="J15" s="19">
        <f t="shared" si="1"/>
        <v>431389</v>
      </c>
    </row>
    <row r="16" spans="2:10" ht="15" customHeight="1">
      <c r="B16" s="20" t="s">
        <v>4</v>
      </c>
      <c r="C16" s="4"/>
      <c r="D16" s="5" t="s">
        <v>21</v>
      </c>
      <c r="E16" s="6"/>
      <c r="F16" s="8">
        <v>380782</v>
      </c>
      <c r="G16" s="10">
        <f>F16/F12*100</f>
        <v>9.396321935970713</v>
      </c>
      <c r="H16" s="9">
        <v>177289</v>
      </c>
      <c r="I16" s="10">
        <f t="shared" si="0"/>
        <v>114.78038682602983</v>
      </c>
      <c r="J16" s="19">
        <f t="shared" si="1"/>
        <v>203493</v>
      </c>
    </row>
    <row r="17" spans="2:10" ht="15" customHeight="1" thickBot="1">
      <c r="B17" s="21"/>
      <c r="C17" s="22"/>
      <c r="D17" s="37" t="s">
        <v>10</v>
      </c>
      <c r="E17" s="23"/>
      <c r="F17" s="24">
        <f>F12-(F13+F14+F15+F16)</f>
        <v>24113</v>
      </c>
      <c r="G17" s="25">
        <f>F17/F12*100</f>
        <v>0.5950215893662563</v>
      </c>
      <c r="H17" s="26">
        <f>H12-(H13+H14+H15+H16)</f>
        <v>76933</v>
      </c>
      <c r="I17" s="25">
        <f t="shared" si="0"/>
        <v>-68.65714322852352</v>
      </c>
      <c r="J17" s="27">
        <f t="shared" si="1"/>
        <v>-52820</v>
      </c>
    </row>
    <row r="26" ht="14.25"/>
    <row r="27" ht="14.25"/>
    <row r="35" ht="14.25">
      <c r="B35" s="35" t="s">
        <v>26</v>
      </c>
    </row>
    <row r="46" spans="6:8" ht="14.25">
      <c r="F46" s="38" t="s">
        <v>9</v>
      </c>
      <c r="G46" s="38"/>
      <c r="H46" s="38"/>
    </row>
    <row r="47" ht="14.25" thickBot="1">
      <c r="I47" s="1" t="s">
        <v>6</v>
      </c>
    </row>
    <row r="48" spans="2:10" ht="15" customHeight="1">
      <c r="B48" s="11"/>
      <c r="C48" s="12"/>
      <c r="D48" s="13" t="s">
        <v>8</v>
      </c>
      <c r="E48" s="14"/>
      <c r="F48" s="15" t="s">
        <v>14</v>
      </c>
      <c r="G48" s="16" t="s">
        <v>0</v>
      </c>
      <c r="H48" s="16" t="s">
        <v>16</v>
      </c>
      <c r="I48" s="16" t="s">
        <v>1</v>
      </c>
      <c r="J48" s="17" t="s">
        <v>2</v>
      </c>
    </row>
    <row r="49" spans="2:10" ht="15" customHeight="1">
      <c r="B49" s="18"/>
      <c r="C49" s="4"/>
      <c r="D49" s="5" t="s">
        <v>17</v>
      </c>
      <c r="E49" s="6"/>
      <c r="F49" s="8">
        <v>42239883</v>
      </c>
      <c r="G49" s="10">
        <v>100</v>
      </c>
      <c r="H49" s="9">
        <v>35699201</v>
      </c>
      <c r="I49" s="10">
        <f aca="true" t="shared" si="2" ref="I49:I54">(F49-H49)/H49*100</f>
        <v>18.321648151172905</v>
      </c>
      <c r="J49" s="19">
        <f aca="true" t="shared" si="3" ref="J49:J54">F49-H49</f>
        <v>6540682</v>
      </c>
    </row>
    <row r="50" spans="2:10" ht="24">
      <c r="B50" s="20" t="s">
        <v>3</v>
      </c>
      <c r="C50" s="2"/>
      <c r="D50" s="36" t="s">
        <v>27</v>
      </c>
      <c r="E50" s="3"/>
      <c r="F50" s="8">
        <v>22773844</v>
      </c>
      <c r="G50" s="10">
        <f>F50/F49*100</f>
        <v>53.91549971859534</v>
      </c>
      <c r="H50" s="9">
        <v>20746359</v>
      </c>
      <c r="I50" s="10">
        <f t="shared" si="2"/>
        <v>9.772726867398756</v>
      </c>
      <c r="J50" s="19">
        <f t="shared" si="3"/>
        <v>2027485</v>
      </c>
    </row>
    <row r="51" spans="2:10" ht="15" customHeight="1">
      <c r="B51" s="20"/>
      <c r="C51" s="4"/>
      <c r="D51" s="5" t="s">
        <v>22</v>
      </c>
      <c r="E51" s="6"/>
      <c r="F51" s="8">
        <v>11777807</v>
      </c>
      <c r="G51" s="10">
        <f>F51/F49*100</f>
        <v>27.883143047531643</v>
      </c>
      <c r="H51" s="9">
        <v>8265877</v>
      </c>
      <c r="I51" s="10">
        <f t="shared" si="2"/>
        <v>42.48708273786315</v>
      </c>
      <c r="J51" s="19">
        <f t="shared" si="3"/>
        <v>3511930</v>
      </c>
    </row>
    <row r="52" spans="2:10" ht="15" customHeight="1">
      <c r="B52" s="20"/>
      <c r="C52" s="2"/>
      <c r="D52" s="7" t="s">
        <v>23</v>
      </c>
      <c r="E52" s="3"/>
      <c r="F52" s="8">
        <v>7078907</v>
      </c>
      <c r="G52" s="10">
        <f>F52/F49*100</f>
        <v>16.758822461700472</v>
      </c>
      <c r="H52" s="9">
        <v>6258925</v>
      </c>
      <c r="I52" s="10">
        <f t="shared" si="2"/>
        <v>13.101003766621263</v>
      </c>
      <c r="J52" s="19">
        <f t="shared" si="3"/>
        <v>819982</v>
      </c>
    </row>
    <row r="53" spans="2:10" ht="15" customHeight="1">
      <c r="B53" s="20" t="s">
        <v>7</v>
      </c>
      <c r="C53" s="4"/>
      <c r="D53" s="5" t="s">
        <v>24</v>
      </c>
      <c r="E53" s="6"/>
      <c r="F53" s="8">
        <v>264250</v>
      </c>
      <c r="G53" s="10">
        <f>F53/F49*100</f>
        <v>0.6255935888837572</v>
      </c>
      <c r="H53" s="9">
        <v>27484</v>
      </c>
      <c r="I53" s="10">
        <f t="shared" si="2"/>
        <v>861.4684907582592</v>
      </c>
      <c r="J53" s="19">
        <f t="shared" si="3"/>
        <v>236766</v>
      </c>
    </row>
    <row r="54" spans="2:10" ht="15" customHeight="1" thickBot="1">
      <c r="B54" s="21"/>
      <c r="C54" s="22"/>
      <c r="D54" s="37" t="s">
        <v>10</v>
      </c>
      <c r="E54" s="23"/>
      <c r="F54" s="24">
        <f>F49-(F50+F51+F52+F53)</f>
        <v>345075</v>
      </c>
      <c r="G54" s="25">
        <f>F54/F49*100</f>
        <v>0.8169411832887888</v>
      </c>
      <c r="H54" s="26">
        <f>H49-(H50+H51+H52+H53)</f>
        <v>400556</v>
      </c>
      <c r="I54" s="25">
        <f t="shared" si="2"/>
        <v>-13.850997114011523</v>
      </c>
      <c r="J54" s="27">
        <f t="shared" si="3"/>
        <v>-55481</v>
      </c>
    </row>
  </sheetData>
  <sheetProtection/>
  <mergeCells count="2">
    <mergeCell ref="F9:H9"/>
    <mergeCell ref="F46:H46"/>
  </mergeCells>
  <printOptions/>
  <pageMargins left="0.787" right="0.787" top="0.984" bottom="0.984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IV4"/>
    </sheetView>
  </sheetViews>
  <sheetFormatPr defaultColWidth="9.00390625" defaultRowHeight="13.5"/>
  <cols>
    <col min="1" max="1" width="10.25390625" style="0" bestFit="1" customWidth="1"/>
    <col min="2" max="2" width="11.375" style="0" bestFit="1" customWidth="1"/>
    <col min="3" max="3" width="21.625" style="28" bestFit="1" customWidth="1"/>
  </cols>
  <sheetData>
    <row r="1" spans="1:4" ht="13.5">
      <c r="A1" s="29" t="s">
        <v>11</v>
      </c>
      <c r="B1" s="30" t="s">
        <v>15</v>
      </c>
      <c r="C1" s="31"/>
      <c r="D1" s="32"/>
    </row>
    <row r="2" spans="1:4" ht="13.5">
      <c r="A2" s="32"/>
      <c r="B2" s="32"/>
      <c r="C2" s="31"/>
      <c r="D2" s="32"/>
    </row>
    <row r="3" spans="1:4" ht="13.5">
      <c r="A3" s="29" t="s">
        <v>12</v>
      </c>
      <c r="B3" s="33">
        <f>Sheet1!$F$12</f>
        <v>4052458</v>
      </c>
      <c r="C3" s="34" t="str">
        <f>TEXT(B3,"###,###")&amp;"トン"</f>
        <v>4,052,458トン</v>
      </c>
      <c r="D3" s="32"/>
    </row>
    <row r="4" spans="1:4" ht="13.5">
      <c r="A4" s="29" t="s">
        <v>13</v>
      </c>
      <c r="B4" s="33">
        <f>Sheet1!$F$49</f>
        <v>42239883</v>
      </c>
      <c r="C4" s="34" t="str">
        <f>TEXT(B4,"###,###")&amp;"トン"</f>
        <v>42,239,883トン</v>
      </c>
      <c r="D4" s="32"/>
    </row>
    <row r="5" spans="1:4" ht="13.5">
      <c r="A5" s="32"/>
      <c r="B5" s="32"/>
      <c r="C5" s="31"/>
      <c r="D5" s="32"/>
    </row>
    <row r="6" spans="1:4" ht="13.5">
      <c r="A6" s="32"/>
      <c r="B6" s="32"/>
      <c r="C6" s="31"/>
      <c r="D6" s="32"/>
    </row>
    <row r="7" spans="1:4" ht="13.5">
      <c r="A7" s="32"/>
      <c r="B7" s="32"/>
      <c r="C7" s="31"/>
      <c r="D7" s="32"/>
    </row>
    <row r="8" spans="1:4" ht="13.5">
      <c r="A8" s="32"/>
      <c r="B8" s="32"/>
      <c r="C8" s="31"/>
      <c r="D8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2022-07-07T02:19:39Z</cp:lastPrinted>
  <dcterms:created xsi:type="dcterms:W3CDTF">2000-09-01T04:21:16Z</dcterms:created>
  <dcterms:modified xsi:type="dcterms:W3CDTF">2022-07-12T05:47:45Z</dcterms:modified>
  <cp:category/>
  <cp:version/>
  <cp:contentType/>
  <cp:contentStatus/>
</cp:coreProperties>
</file>