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<sst xmlns="http://schemas.openxmlformats.org/spreadsheetml/2006/main" count="36" uniqueCount="28">
  <si>
    <t>構成比</t>
  </si>
  <si>
    <t>増減率％</t>
  </si>
  <si>
    <t>増減数</t>
  </si>
  <si>
    <t>出</t>
  </si>
  <si>
    <t xml:space="preserve">      （単位：トン）</t>
  </si>
  <si>
    <t>区分</t>
  </si>
  <si>
    <t>入</t>
  </si>
  <si>
    <t>輸</t>
  </si>
  <si>
    <t>区分</t>
  </si>
  <si>
    <t>輸</t>
  </si>
  <si>
    <t>外貿コンテナ輸出貨物主要品種別前年比較</t>
  </si>
  <si>
    <t>外貿コンテナ輸入貨物主要品種別前年比較</t>
  </si>
  <si>
    <t>その他の品種　</t>
  </si>
  <si>
    <t>その他の品種</t>
  </si>
  <si>
    <t>表示年</t>
  </si>
  <si>
    <t>コンテナ輸出　合計</t>
  </si>
  <si>
    <t>コンテナ輸入　合計</t>
  </si>
  <si>
    <t>令和３年</t>
  </si>
  <si>
    <t>令和３年</t>
  </si>
  <si>
    <t>令和２年</t>
  </si>
  <si>
    <t>合計</t>
  </si>
  <si>
    <t>金属くず</t>
  </si>
  <si>
    <t>鋼材</t>
  </si>
  <si>
    <t>自動車部品</t>
  </si>
  <si>
    <t>非金属鉱物</t>
  </si>
  <si>
    <t>産業機械</t>
  </si>
  <si>
    <t>木製品</t>
  </si>
  <si>
    <t>染料･塗料･合成樹脂･
その他化学工業品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</si>
</sst>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%"/>
    <numFmt numFmtId="177" formatCode="#,##0.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8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明朝"/>
      <family val="1"/>
    </font>
    <font>
      <b/>
      <sz val="10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distributed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distributed"/>
    </xf>
    <xf numFmtId="0" fontId="4" fillId="0" borderId="24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distributed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distributed"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30" xfId="0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top"/>
    </xf>
    <xf numFmtId="176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7" fontId="4" fillId="0" borderId="32" xfId="0" applyNumberFormat="1" applyFont="1" applyBorder="1" applyAlignment="1">
      <alignment/>
    </xf>
    <xf numFmtId="177" fontId="4" fillId="0" borderId="37" xfId="0" applyNumberFormat="1" applyFont="1" applyBorder="1" applyAlignment="1">
      <alignment/>
    </xf>
    <xf numFmtId="177" fontId="4" fillId="0" borderId="33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177" fontId="4" fillId="0" borderId="32" xfId="0" applyNumberFormat="1" applyFont="1" applyBorder="1" applyAlignment="1">
      <alignment/>
    </xf>
    <xf numFmtId="177" fontId="4" fillId="0" borderId="34" xfId="0" applyNumberFormat="1" applyFont="1" applyBorder="1" applyAlignment="1">
      <alignment/>
    </xf>
    <xf numFmtId="0" fontId="0" fillId="0" borderId="32" xfId="0" applyBorder="1" applyAlignment="1">
      <alignment/>
    </xf>
    <xf numFmtId="0" fontId="4" fillId="33" borderId="32" xfId="0" applyFont="1" applyFill="1" applyBorder="1" applyAlignment="1">
      <alignment/>
    </xf>
    <xf numFmtId="0" fontId="0" fillId="0" borderId="0" xfId="0" applyAlignment="1">
      <alignment horizontal="center"/>
    </xf>
    <xf numFmtId="3" fontId="0" fillId="0" borderId="32" xfId="0" applyNumberFormat="1" applyBorder="1" applyAlignment="1">
      <alignment/>
    </xf>
    <xf numFmtId="0" fontId="4" fillId="33" borderId="32" xfId="0" applyFont="1" applyFill="1" applyBorder="1" applyAlignment="1">
      <alignment horizontal="center"/>
    </xf>
    <xf numFmtId="0" fontId="5" fillId="0" borderId="27" xfId="0" applyFont="1" applyBorder="1" applyAlignment="1">
      <alignment horizontal="distributed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コンテナ輸出貨物構成比</a:t>
            </a:r>
          </a:p>
        </c:rich>
      </c:tx>
      <c:layout>
        <c:manualLayout>
          <c:xMode val="factor"/>
          <c:yMode val="factor"/>
          <c:x val="-0.003"/>
          <c:y val="-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375"/>
          <c:y val="0.07725"/>
          <c:w val="0.78325"/>
          <c:h val="0.842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Sheet1!$C$9:$C$13</c:f>
              <c:strCache/>
            </c:strRef>
          </c:cat>
          <c:val>
            <c:numRef>
              <c:f>Sheet1!$F$9:$F$13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コンテナ輸入貨物構成比</a:t>
            </a:r>
          </a:p>
        </c:rich>
      </c:tx>
      <c:layout>
        <c:manualLayout>
          <c:xMode val="factor"/>
          <c:yMode val="factor"/>
          <c:x val="0.021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7"/>
          <c:y val="0.0725"/>
          <c:w val="0.84325"/>
          <c:h val="0.833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Sheet1!$C$42:$C$46</c:f>
              <c:strCache/>
            </c:strRef>
          </c:cat>
          <c:val>
            <c:numRef>
              <c:f>Sheet1!$F$42:$F$46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95250</xdr:rowOff>
    </xdr:from>
    <xdr:to>
      <xdr:col>5</xdr:col>
      <xdr:colOff>57150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0" y="2781300"/>
        <a:ext cx="33909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</xdr:colOff>
      <xdr:row>13</xdr:row>
      <xdr:rowOff>104775</xdr:rowOff>
    </xdr:from>
    <xdr:to>
      <xdr:col>9</xdr:col>
      <xdr:colOff>0</xdr:colOff>
      <xdr:row>32</xdr:row>
      <xdr:rowOff>66675</xdr:rowOff>
    </xdr:to>
    <xdr:graphicFrame>
      <xdr:nvGraphicFramePr>
        <xdr:cNvPr id="2" name="Chart 2"/>
        <xdr:cNvGraphicFramePr/>
      </xdr:nvGraphicFramePr>
      <xdr:xfrm>
        <a:off x="3381375" y="2781300"/>
        <a:ext cx="3190875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</xdr:col>
      <xdr:colOff>733425</xdr:colOff>
      <xdr:row>21</xdr:row>
      <xdr:rowOff>76200</xdr:rowOff>
    </xdr:from>
    <xdr:ext cx="838200" cy="180975"/>
    <xdr:sp textlink="Sheet2!$B$1">
      <xdr:nvSpPr>
        <xdr:cNvPr id="3" name="正方形/長方形 3"/>
        <xdr:cNvSpPr>
          <a:spLocks/>
        </xdr:cNvSpPr>
      </xdr:nvSpPr>
      <xdr:spPr>
        <a:xfrm>
          <a:off x="1200150" y="4143375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令和３年</a:t>
          </a:r>
        </a:p>
      </xdr:txBody>
    </xdr:sp>
    <xdr:clientData/>
  </xdr:oneCellAnchor>
  <xdr:twoCellAnchor>
    <xdr:from>
      <xdr:col>2</xdr:col>
      <xdr:colOff>533400</xdr:colOff>
      <xdr:row>22</xdr:row>
      <xdr:rowOff>152400</xdr:rowOff>
    </xdr:from>
    <xdr:to>
      <xdr:col>2</xdr:col>
      <xdr:colOff>1828800</xdr:colOff>
      <xdr:row>24</xdr:row>
      <xdr:rowOff>38100</xdr:rowOff>
    </xdr:to>
    <xdr:sp textlink="Sheet2!$C$3">
      <xdr:nvSpPr>
        <xdr:cNvPr id="4" name="正方形/長方形 4"/>
        <xdr:cNvSpPr>
          <a:spLocks/>
        </xdr:cNvSpPr>
      </xdr:nvSpPr>
      <xdr:spPr>
        <a:xfrm>
          <a:off x="1000125" y="4400550"/>
          <a:ext cx="1295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197,243</a:t>
          </a:r>
          <a:r>
            <a:rPr lang="en-US" cap="none" sz="1050" b="1" i="0" u="none" baseline="0">
              <a:solidFill>
                <a:srgbClr val="000000"/>
              </a:solidFill>
            </a:rPr>
            <a:t>トン</a:t>
          </a:r>
        </a:p>
      </xdr:txBody>
    </xdr:sp>
    <xdr:clientData/>
  </xdr:twoCellAnchor>
  <xdr:twoCellAnchor>
    <xdr:from>
      <xdr:col>6</xdr:col>
      <xdr:colOff>295275</xdr:colOff>
      <xdr:row>22</xdr:row>
      <xdr:rowOff>38100</xdr:rowOff>
    </xdr:from>
    <xdr:to>
      <xdr:col>7</xdr:col>
      <xdr:colOff>781050</xdr:colOff>
      <xdr:row>23</xdr:row>
      <xdr:rowOff>104775</xdr:rowOff>
    </xdr:to>
    <xdr:sp textlink="Sheet2!$C$4">
      <xdr:nvSpPr>
        <xdr:cNvPr id="5" name="正方形/長方形 5"/>
        <xdr:cNvSpPr>
          <a:spLocks/>
        </xdr:cNvSpPr>
      </xdr:nvSpPr>
      <xdr:spPr>
        <a:xfrm>
          <a:off x="4438650" y="4286250"/>
          <a:ext cx="1295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202,431</a:t>
          </a:r>
          <a:r>
            <a:rPr lang="en-US" cap="none" sz="1050" b="1" i="0" u="none" baseline="0">
              <a:solidFill>
                <a:srgbClr val="000000"/>
              </a:solidFill>
            </a:rPr>
            <a:t>トン</a:t>
          </a:r>
        </a:p>
      </xdr:txBody>
    </xdr:sp>
    <xdr:clientData/>
  </xdr:twoCellAnchor>
  <xdr:oneCellAnchor>
    <xdr:from>
      <xdr:col>6</xdr:col>
      <xdr:colOff>542925</xdr:colOff>
      <xdr:row>20</xdr:row>
      <xdr:rowOff>171450</xdr:rowOff>
    </xdr:from>
    <xdr:ext cx="838200" cy="180975"/>
    <xdr:sp textlink="Sheet2!$B$1">
      <xdr:nvSpPr>
        <xdr:cNvPr id="6" name="正方形/長方形 6"/>
        <xdr:cNvSpPr>
          <a:spLocks/>
        </xdr:cNvSpPr>
      </xdr:nvSpPr>
      <xdr:spPr>
        <a:xfrm>
          <a:off x="4686300" y="4057650"/>
          <a:ext cx="838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令和３年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50390625" style="1" customWidth="1"/>
    <col min="2" max="2" width="1.625" style="1" customWidth="1"/>
    <col min="3" max="3" width="25.375" style="1" customWidth="1"/>
    <col min="4" max="4" width="1.625" style="1" customWidth="1"/>
    <col min="5" max="9" width="10.625" style="1" customWidth="1"/>
    <col min="10" max="10" width="9.00390625" style="1" customWidth="1"/>
    <col min="11" max="11" width="10.125" style="1" bestFit="1" customWidth="1"/>
    <col min="12" max="16384" width="9.00390625" style="1" customWidth="1"/>
  </cols>
  <sheetData>
    <row r="2" ht="13.5">
      <c r="H2" s="31"/>
    </row>
    <row r="5" spans="3:7" ht="14.25">
      <c r="C5" s="57" t="s">
        <v>10</v>
      </c>
      <c r="D5" s="57"/>
      <c r="E5" s="57"/>
      <c r="F5" s="57"/>
      <c r="G5" s="57"/>
    </row>
    <row r="6" spans="8:9" ht="14.25" thickBot="1">
      <c r="H6" s="33" t="s">
        <v>4</v>
      </c>
      <c r="I6" s="32"/>
    </row>
    <row r="7" spans="1:9" ht="16.5" customHeight="1">
      <c r="A7" s="2"/>
      <c r="B7" s="3"/>
      <c r="C7" s="34" t="s">
        <v>8</v>
      </c>
      <c r="D7" s="4"/>
      <c r="E7" s="5" t="s">
        <v>17</v>
      </c>
      <c r="F7" s="6" t="s">
        <v>0</v>
      </c>
      <c r="G7" s="6" t="s">
        <v>19</v>
      </c>
      <c r="H7" s="6" t="s">
        <v>1</v>
      </c>
      <c r="I7" s="7" t="s">
        <v>2</v>
      </c>
    </row>
    <row r="8" spans="1:9" ht="16.5" customHeight="1">
      <c r="A8" s="8"/>
      <c r="B8" s="9"/>
      <c r="C8" s="10" t="s">
        <v>20</v>
      </c>
      <c r="D8" s="11"/>
      <c r="E8" s="36">
        <v>197243</v>
      </c>
      <c r="F8" s="46">
        <v>100</v>
      </c>
      <c r="G8" s="37">
        <v>328574</v>
      </c>
      <c r="H8" s="46">
        <f aca="true" t="shared" si="0" ref="H8:H13">(E8-G8)/G8*100</f>
        <v>-39.96999153919665</v>
      </c>
      <c r="I8" s="38">
        <f aca="true" t="shared" si="1" ref="I8:I13">E8-G8</f>
        <v>-131331</v>
      </c>
    </row>
    <row r="9" spans="1:9" ht="28.5">
      <c r="A9" s="41" t="s">
        <v>7</v>
      </c>
      <c r="B9" s="19"/>
      <c r="C9" s="56" t="s">
        <v>27</v>
      </c>
      <c r="D9" s="35"/>
      <c r="E9" s="48">
        <v>87037</v>
      </c>
      <c r="F9" s="49">
        <f>ROUND(E9/E8*100,1)</f>
        <v>44.1</v>
      </c>
      <c r="G9" s="48">
        <v>137350</v>
      </c>
      <c r="H9" s="46">
        <f t="shared" si="0"/>
        <v>-36.63123407353476</v>
      </c>
      <c r="I9" s="38">
        <f t="shared" si="1"/>
        <v>-50313</v>
      </c>
    </row>
    <row r="10" spans="1:9" ht="16.5" customHeight="1">
      <c r="A10" s="8"/>
      <c r="B10" s="13"/>
      <c r="C10" s="15" t="s">
        <v>21</v>
      </c>
      <c r="D10" s="14"/>
      <c r="E10" s="39">
        <v>40368</v>
      </c>
      <c r="F10" s="49">
        <f>ROUND(E10/E8*100,1)</f>
        <v>20.5</v>
      </c>
      <c r="G10" s="40">
        <v>47712</v>
      </c>
      <c r="H10" s="46">
        <f t="shared" si="0"/>
        <v>-15.392354124748492</v>
      </c>
      <c r="I10" s="38">
        <f t="shared" si="1"/>
        <v>-7344</v>
      </c>
    </row>
    <row r="11" spans="1:9" ht="16.5" customHeight="1">
      <c r="A11" s="8" t="s">
        <v>3</v>
      </c>
      <c r="B11" s="16"/>
      <c r="C11" s="17" t="s">
        <v>22</v>
      </c>
      <c r="D11" s="18"/>
      <c r="E11" s="27">
        <v>31368</v>
      </c>
      <c r="F11" s="49">
        <f>ROUND(E11/E8*100,1)</f>
        <v>15.9</v>
      </c>
      <c r="G11" s="25">
        <v>23285</v>
      </c>
      <c r="H11" s="46">
        <f t="shared" si="0"/>
        <v>34.71333476487009</v>
      </c>
      <c r="I11" s="38">
        <f t="shared" si="1"/>
        <v>8083</v>
      </c>
    </row>
    <row r="12" spans="1:9" ht="16.5" customHeight="1">
      <c r="A12" s="8"/>
      <c r="B12" s="19"/>
      <c r="C12" s="20" t="s">
        <v>23</v>
      </c>
      <c r="D12" s="12"/>
      <c r="E12" s="27">
        <v>6894</v>
      </c>
      <c r="F12" s="49">
        <f>ROUND(E12/E8*100,1)</f>
        <v>3.5</v>
      </c>
      <c r="G12" s="25">
        <v>66548</v>
      </c>
      <c r="H12" s="46">
        <f t="shared" si="0"/>
        <v>-89.64056019715093</v>
      </c>
      <c r="I12" s="38">
        <f t="shared" si="1"/>
        <v>-59654</v>
      </c>
    </row>
    <row r="13" spans="1:9" ht="16.5" customHeight="1" thickBot="1">
      <c r="A13" s="21"/>
      <c r="B13" s="22"/>
      <c r="C13" s="23" t="s">
        <v>12</v>
      </c>
      <c r="D13" s="24"/>
      <c r="E13" s="28">
        <f>E8-(E9+E10+E11+E12)</f>
        <v>31576</v>
      </c>
      <c r="F13" s="47">
        <f>ROUND(E13/E8*100,1)</f>
        <v>16</v>
      </c>
      <c r="G13" s="26">
        <f>G8-(G9+G10+G11+G12)</f>
        <v>53679</v>
      </c>
      <c r="H13" s="47">
        <f t="shared" si="0"/>
        <v>-41.17625142048101</v>
      </c>
      <c r="I13" s="30">
        <f t="shared" si="1"/>
        <v>-22103</v>
      </c>
    </row>
    <row r="21" ht="14.25"/>
    <row r="22" ht="14.25"/>
    <row r="23" ht="14.25"/>
    <row r="36" spans="7:11" ht="13.5">
      <c r="G36" s="43"/>
      <c r="K36" s="44"/>
    </row>
    <row r="38" spans="3:7" ht="14.25">
      <c r="C38" s="57" t="s">
        <v>11</v>
      </c>
      <c r="D38" s="57"/>
      <c r="E38" s="57"/>
      <c r="F38" s="57"/>
      <c r="G38" s="57"/>
    </row>
    <row r="39" spans="8:9" ht="14.25" thickBot="1">
      <c r="H39" s="33" t="s">
        <v>4</v>
      </c>
      <c r="I39" s="32"/>
    </row>
    <row r="40" spans="1:9" ht="16.5" customHeight="1">
      <c r="A40" s="2"/>
      <c r="B40" s="3"/>
      <c r="C40" s="34" t="s">
        <v>5</v>
      </c>
      <c r="D40" s="4"/>
      <c r="E40" s="5" t="s">
        <v>17</v>
      </c>
      <c r="F40" s="6" t="s">
        <v>0</v>
      </c>
      <c r="G40" s="6" t="s">
        <v>19</v>
      </c>
      <c r="H40" s="6" t="s">
        <v>1</v>
      </c>
      <c r="I40" s="7" t="s">
        <v>2</v>
      </c>
    </row>
    <row r="41" spans="1:9" ht="16.5" customHeight="1">
      <c r="A41" s="8"/>
      <c r="B41" s="9"/>
      <c r="C41" s="10" t="s">
        <v>20</v>
      </c>
      <c r="D41" s="11"/>
      <c r="E41" s="27">
        <v>202431</v>
      </c>
      <c r="F41" s="45">
        <v>100</v>
      </c>
      <c r="G41" s="25">
        <v>224875</v>
      </c>
      <c r="H41" s="45">
        <f aca="true" t="shared" si="2" ref="H41:H46">(E41-G41)/G41*100</f>
        <v>-9.980655919955531</v>
      </c>
      <c r="I41" s="29">
        <f aca="true" t="shared" si="3" ref="I41:I46">E41-G41</f>
        <v>-22444</v>
      </c>
    </row>
    <row r="42" spans="1:9" ht="28.5">
      <c r="A42" s="8" t="s">
        <v>9</v>
      </c>
      <c r="B42" s="19"/>
      <c r="C42" s="56" t="s">
        <v>27</v>
      </c>
      <c r="D42" s="12"/>
      <c r="E42" s="36">
        <v>37275</v>
      </c>
      <c r="F42" s="46">
        <f>ROUND(E42/E41*100,1)</f>
        <v>18.4</v>
      </c>
      <c r="G42" s="37">
        <v>42433</v>
      </c>
      <c r="H42" s="45">
        <f t="shared" si="2"/>
        <v>-12.155633587066669</v>
      </c>
      <c r="I42" s="29">
        <f t="shared" si="3"/>
        <v>-5158</v>
      </c>
    </row>
    <row r="43" spans="1:9" ht="16.5" customHeight="1">
      <c r="A43" s="42"/>
      <c r="B43" s="19"/>
      <c r="C43" s="20" t="s">
        <v>24</v>
      </c>
      <c r="D43" s="35"/>
      <c r="E43" s="48">
        <v>23405</v>
      </c>
      <c r="F43" s="46">
        <f>ROUND(E43/E41*100,1)</f>
        <v>11.6</v>
      </c>
      <c r="G43" s="48">
        <v>18625</v>
      </c>
      <c r="H43" s="45">
        <f t="shared" si="2"/>
        <v>25.664429530201343</v>
      </c>
      <c r="I43" s="29">
        <f t="shared" si="3"/>
        <v>4780</v>
      </c>
    </row>
    <row r="44" spans="1:9" ht="16.5" customHeight="1">
      <c r="A44" s="8" t="s">
        <v>6</v>
      </c>
      <c r="B44" s="13"/>
      <c r="C44" s="15" t="s">
        <v>25</v>
      </c>
      <c r="D44" s="14"/>
      <c r="E44" s="39">
        <v>19156</v>
      </c>
      <c r="F44" s="46">
        <f>ROUND(E44/E41*100,1)</f>
        <v>9.5</v>
      </c>
      <c r="G44" s="40">
        <v>24808</v>
      </c>
      <c r="H44" s="45">
        <f t="shared" si="2"/>
        <v>-22.782973234440504</v>
      </c>
      <c r="I44" s="29">
        <f t="shared" si="3"/>
        <v>-5652</v>
      </c>
    </row>
    <row r="45" spans="1:9" ht="16.5" customHeight="1">
      <c r="A45" s="8"/>
      <c r="B45" s="19"/>
      <c r="C45" s="20" t="s">
        <v>26</v>
      </c>
      <c r="D45" s="12"/>
      <c r="E45" s="27">
        <v>18470</v>
      </c>
      <c r="F45" s="46">
        <f>ROUND(E45/E41*100,1)</f>
        <v>9.1</v>
      </c>
      <c r="G45" s="25">
        <v>11450</v>
      </c>
      <c r="H45" s="45">
        <f t="shared" si="2"/>
        <v>61.31004366812227</v>
      </c>
      <c r="I45" s="29">
        <f t="shared" si="3"/>
        <v>7020</v>
      </c>
    </row>
    <row r="46" spans="1:9" ht="16.5" customHeight="1" thickBot="1">
      <c r="A46" s="21"/>
      <c r="B46" s="22"/>
      <c r="C46" s="23" t="s">
        <v>13</v>
      </c>
      <c r="D46" s="24"/>
      <c r="E46" s="28">
        <f>E41-(E42+E43+E44+E45)</f>
        <v>104125</v>
      </c>
      <c r="F46" s="50">
        <f>ROUND(E46/E41*100,1)</f>
        <v>51.4</v>
      </c>
      <c r="G46" s="26">
        <f>G41-(G42+G43+G44+G45)</f>
        <v>127559</v>
      </c>
      <c r="H46" s="47">
        <f t="shared" si="2"/>
        <v>-18.371106703564624</v>
      </c>
      <c r="I46" s="30">
        <f t="shared" si="3"/>
        <v>-23434</v>
      </c>
    </row>
  </sheetData>
  <sheetProtection/>
  <mergeCells count="2">
    <mergeCell ref="C5:G5"/>
    <mergeCell ref="C38:G38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D7" sqref="D7"/>
    </sheetView>
  </sheetViews>
  <sheetFormatPr defaultColWidth="9.00390625" defaultRowHeight="13.5"/>
  <cols>
    <col min="1" max="1" width="17.50390625" style="0" bestFit="1" customWidth="1"/>
    <col min="2" max="2" width="10.25390625" style="0" bestFit="1" customWidth="1"/>
  </cols>
  <sheetData>
    <row r="1" spans="1:3" ht="13.5">
      <c r="A1" s="51" t="s">
        <v>14</v>
      </c>
      <c r="B1" s="52" t="s">
        <v>18</v>
      </c>
      <c r="C1" s="53"/>
    </row>
    <row r="2" ht="13.5">
      <c r="C2" s="53"/>
    </row>
    <row r="3" spans="1:3" ht="13.5">
      <c r="A3" s="51" t="s">
        <v>15</v>
      </c>
      <c r="B3" s="54">
        <f>Sheet1!E8</f>
        <v>197243</v>
      </c>
      <c r="C3" s="55" t="str">
        <f>TEXT(B3,"###,###")&amp;"トン"</f>
        <v>197,243トン</v>
      </c>
    </row>
    <row r="4" spans="1:3" ht="13.5">
      <c r="A4" s="51" t="s">
        <v>16</v>
      </c>
      <c r="B4" s="54">
        <f>Sheet1!E41</f>
        <v>202431</v>
      </c>
      <c r="C4" s="55" t="str">
        <f>TEXT(B4,"###,###")&amp;"トン"</f>
        <v>202,431トン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2022-06-28T08:13:10Z</cp:lastPrinted>
  <dcterms:created xsi:type="dcterms:W3CDTF">2000-08-31T00:04:09Z</dcterms:created>
  <dcterms:modified xsi:type="dcterms:W3CDTF">2022-07-12T05:33:55Z</dcterms:modified>
  <cp:category/>
  <cp:version/>
  <cp:contentType/>
  <cp:contentStatus/>
</cp:coreProperties>
</file>