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<sst xmlns="http://schemas.openxmlformats.org/spreadsheetml/2006/main" count="38" uniqueCount="28">
  <si>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</si>
  <si>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</si>
  <si>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</si>
  <si>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</si>
  <si>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</si>
  <si>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</si>
  <si>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</si>
  <si>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</si>
  <si>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</si>
  <si>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</si>
  <si>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</si>
  <si>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表示年</t>
  </si>
  <si>
    <t>輸出　合計</t>
  </si>
  <si>
    <t>輸入　合計</t>
  </si>
  <si>
    <t>令和２年</t>
  </si>
  <si>
    <t>令和２年</t>
  </si>
  <si>
    <t>合計</t>
  </si>
  <si>
    <t>化学薬品</t>
  </si>
  <si>
    <t>鋼材</t>
  </si>
  <si>
    <t>その他の石油</t>
  </si>
  <si>
    <t>金属くず</t>
  </si>
  <si>
    <t>原油</t>
  </si>
  <si>
    <t>揮発油</t>
  </si>
  <si>
    <t>鉄鉱石</t>
  </si>
  <si>
    <t>令和元年</t>
  </si>
  <si>
    <t>(１)輸出</t>
  </si>
  <si>
    <t>(２)輸入</t>
  </si>
  <si>
    <r>
      <t xml:space="preserve">ＬＮＧ
</t>
    </r>
    <r>
      <rPr>
        <sz val="7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</si>
</sst>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wrapText="1"/>
    </xf>
    <xf numFmtId="0" fontId="7" fillId="0" borderId="23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Sheet1!$D$52:$D$56</c:f>
              <c:strCache/>
            </c:strRef>
          </c:cat>
          <c:val>
            <c:numRef>
              <c:f>Sheet1!$G$52:$G$56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0.47625</cdr:y>
    </cdr:from>
    <cdr:to>
      <cdr:x>0.73075</cdr:x>
      <cdr:y>0.63525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904875" y="1247775"/>
          <a:ext cx="1238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8,838,034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0.476</cdr:y>
    </cdr:from>
    <cdr:to>
      <cdr:x>0.734</cdr:x>
      <cdr:y>0.63625</cdr:y>
    </cdr:to>
    <cdr:sp>
      <cdr:nvSpPr>
        <cdr:cNvPr id="1" name="テキスト ボックス 62"/>
        <cdr:cNvSpPr txBox="1">
          <a:spLocks noChangeArrowheads="1"/>
        </cdr:cNvSpPr>
      </cdr:nvSpPr>
      <cdr:spPr>
        <a:xfrm>
          <a:off x="971550" y="1238250"/>
          <a:ext cx="1228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71,309,674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20</xdr:row>
      <xdr:rowOff>47625</xdr:rowOff>
    </xdr:from>
    <xdr:to>
      <xdr:col>6</xdr:col>
      <xdr:colOff>628650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609600" y="3714750"/>
        <a:ext cx="2933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20</xdr:row>
      <xdr:rowOff>66675</xdr:rowOff>
    </xdr:from>
    <xdr:to>
      <xdr:col>9</xdr:col>
      <xdr:colOff>990600</xdr:colOff>
      <xdr:row>35</xdr:row>
      <xdr:rowOff>104775</xdr:rowOff>
    </xdr:to>
    <xdr:graphicFrame>
      <xdr:nvGraphicFramePr>
        <xdr:cNvPr id="2" name="Chart 4"/>
        <xdr:cNvGraphicFramePr/>
      </xdr:nvGraphicFramePr>
      <xdr:xfrm>
        <a:off x="3552825" y="3733800"/>
        <a:ext cx="30099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</xdr:row>
      <xdr:rowOff>19050</xdr:rowOff>
    </xdr:from>
    <xdr:to>
      <xdr:col>10</xdr:col>
      <xdr:colOff>38100</xdr:colOff>
      <xdr:row>7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04825" y="200025"/>
          <a:ext cx="61436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主な品種は化学薬品で、輸出全体の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化学薬品を前年と比較すると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増加し、その主な輸出先は中国、韓国、台湾の順となっている。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</xdr:col>
      <xdr:colOff>57150</xdr:colOff>
      <xdr:row>37</xdr:row>
      <xdr:rowOff>104775</xdr:rowOff>
    </xdr:from>
    <xdr:to>
      <xdr:col>9</xdr:col>
      <xdr:colOff>1028700</xdr:colOff>
      <xdr:row>45</xdr:row>
      <xdr:rowOff>85725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9575" y="6743700"/>
          <a:ext cx="61912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サウジアラビア、カタールの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減少し、その主な輸入先はオーストラリア、ブルネイ、カタールの順となっている。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4.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625" style="1" customWidth="1"/>
    <col min="8" max="8" width="13.625" style="1" customWidth="1"/>
    <col min="9" max="9" width="10.625" style="1" customWidth="1"/>
    <col min="10" max="10" width="13.625" style="1" customWidth="1"/>
    <col min="11" max="11" width="5.50390625" style="1" customWidth="1"/>
    <col min="12" max="16384" width="9.00390625" style="1" customWidth="1"/>
  </cols>
  <sheetData>
    <row r="1" ht="14.25">
      <c r="B1" s="38" t="s">
        <v>25</v>
      </c>
    </row>
    <row r="9" spans="6:8" ht="14.25">
      <c r="F9" s="42" t="s">
        <v>5</v>
      </c>
      <c r="G9" s="42"/>
      <c r="H9" s="42"/>
    </row>
    <row r="10" ht="14.25" thickBot="1">
      <c r="I10" s="1" t="s">
        <v>6</v>
      </c>
    </row>
    <row r="11" spans="2:11" ht="21" customHeight="1">
      <c r="B11" s="11"/>
      <c r="C11" s="12"/>
      <c r="D11" s="13" t="s">
        <v>8</v>
      </c>
      <c r="E11" s="14"/>
      <c r="F11" s="15" t="s">
        <v>14</v>
      </c>
      <c r="G11" s="16" t="s">
        <v>0</v>
      </c>
      <c r="H11" s="37" t="s">
        <v>24</v>
      </c>
      <c r="I11" s="16" t="s">
        <v>1</v>
      </c>
      <c r="J11" s="17" t="s">
        <v>2</v>
      </c>
      <c r="K11" s="35"/>
    </row>
    <row r="12" spans="2:11" ht="15" customHeight="1">
      <c r="B12" s="18"/>
      <c r="C12" s="4"/>
      <c r="D12" s="5" t="s">
        <v>16</v>
      </c>
      <c r="E12" s="6"/>
      <c r="F12" s="8">
        <v>8838034</v>
      </c>
      <c r="G12" s="10">
        <v>100</v>
      </c>
      <c r="H12" s="9">
        <v>9312675</v>
      </c>
      <c r="I12" s="10">
        <f aca="true" t="shared" si="0" ref="I12:I17">(F12-H12)/H12*100</f>
        <v>-5.096720330087757</v>
      </c>
      <c r="J12" s="19">
        <f aca="true" t="shared" si="1" ref="J12:J17">F12-H12</f>
        <v>-474641</v>
      </c>
      <c r="K12" s="36"/>
    </row>
    <row r="13" spans="2:11" ht="15" customHeight="1">
      <c r="B13" s="20" t="s">
        <v>3</v>
      </c>
      <c r="C13" s="2"/>
      <c r="D13" s="7" t="s">
        <v>17</v>
      </c>
      <c r="E13" s="3"/>
      <c r="F13" s="8">
        <v>1779532</v>
      </c>
      <c r="G13" s="10">
        <f>F13/F12*100</f>
        <v>20.134930460778946</v>
      </c>
      <c r="H13" s="9">
        <v>1609994</v>
      </c>
      <c r="I13" s="10">
        <f t="shared" si="0"/>
        <v>10.530349802545848</v>
      </c>
      <c r="J13" s="19">
        <f t="shared" si="1"/>
        <v>169538</v>
      </c>
      <c r="K13" s="36"/>
    </row>
    <row r="14" spans="2:11" ht="15" customHeight="1">
      <c r="B14" s="20"/>
      <c r="C14" s="4"/>
      <c r="D14" s="5" t="s">
        <v>18</v>
      </c>
      <c r="E14" s="6"/>
      <c r="F14" s="8">
        <v>1562893</v>
      </c>
      <c r="G14" s="10">
        <f>F14/F12*100</f>
        <v>17.68371789472636</v>
      </c>
      <c r="H14" s="9">
        <v>1085768</v>
      </c>
      <c r="I14" s="10">
        <f t="shared" si="0"/>
        <v>43.9435496349128</v>
      </c>
      <c r="J14" s="19">
        <f t="shared" si="1"/>
        <v>477125</v>
      </c>
      <c r="K14" s="36"/>
    </row>
    <row r="15" spans="2:11" ht="15" customHeight="1">
      <c r="B15" s="20"/>
      <c r="C15" s="2"/>
      <c r="D15" s="41" t="s">
        <v>19</v>
      </c>
      <c r="E15" s="3"/>
      <c r="F15" s="8">
        <v>1488109</v>
      </c>
      <c r="G15" s="10">
        <f>F15/F12*100</f>
        <v>16.837556859364877</v>
      </c>
      <c r="H15" s="9">
        <v>2731930</v>
      </c>
      <c r="I15" s="10">
        <f t="shared" si="0"/>
        <v>-45.52902160743504</v>
      </c>
      <c r="J15" s="19">
        <f t="shared" si="1"/>
        <v>-1243821</v>
      </c>
      <c r="K15" s="36"/>
    </row>
    <row r="16" spans="2:11" ht="15" customHeight="1">
      <c r="B16" s="20" t="s">
        <v>4</v>
      </c>
      <c r="C16" s="4"/>
      <c r="D16" s="5" t="s">
        <v>20</v>
      </c>
      <c r="E16" s="6"/>
      <c r="F16" s="8">
        <v>1229478</v>
      </c>
      <c r="G16" s="10">
        <f>F16/F12*100</f>
        <v>13.911216001205698</v>
      </c>
      <c r="H16" s="9">
        <v>1015227</v>
      </c>
      <c r="I16" s="10">
        <f t="shared" si="0"/>
        <v>21.103753150773176</v>
      </c>
      <c r="J16" s="19">
        <f t="shared" si="1"/>
        <v>214251</v>
      </c>
      <c r="K16" s="36"/>
    </row>
    <row r="17" spans="2:11" ht="15" customHeight="1" thickBot="1">
      <c r="B17" s="21"/>
      <c r="C17" s="22"/>
      <c r="D17" s="40" t="s">
        <v>10</v>
      </c>
      <c r="E17" s="23"/>
      <c r="F17" s="24">
        <f>F12-(F13+F14+F15+F16)</f>
        <v>2778022</v>
      </c>
      <c r="G17" s="25">
        <f>F17/F12*100</f>
        <v>31.432578783924114</v>
      </c>
      <c r="H17" s="26">
        <f>H12-(H13+H14+H15+H16)</f>
        <v>2869756</v>
      </c>
      <c r="I17" s="25">
        <f t="shared" si="0"/>
        <v>-3.1965783850613083</v>
      </c>
      <c r="J17" s="27">
        <f t="shared" si="1"/>
        <v>-91734</v>
      </c>
      <c r="K17" s="36"/>
    </row>
    <row r="37" ht="14.25">
      <c r="B37" s="38" t="s">
        <v>26</v>
      </c>
    </row>
    <row r="48" spans="6:8" ht="14.25">
      <c r="F48" s="42" t="s">
        <v>9</v>
      </c>
      <c r="G48" s="42"/>
      <c r="H48" s="42"/>
    </row>
    <row r="49" ht="14.25" thickBot="1">
      <c r="I49" s="1" t="s">
        <v>6</v>
      </c>
    </row>
    <row r="50" spans="2:11" ht="21" customHeight="1">
      <c r="B50" s="11"/>
      <c r="C50" s="12"/>
      <c r="D50" s="13" t="s">
        <v>8</v>
      </c>
      <c r="E50" s="14"/>
      <c r="F50" s="15" t="s">
        <v>14</v>
      </c>
      <c r="G50" s="16" t="s">
        <v>0</v>
      </c>
      <c r="H50" s="37" t="s">
        <v>24</v>
      </c>
      <c r="I50" s="16" t="s">
        <v>1</v>
      </c>
      <c r="J50" s="17" t="s">
        <v>2</v>
      </c>
      <c r="K50" s="35"/>
    </row>
    <row r="51" spans="2:11" ht="15" customHeight="1">
      <c r="B51" s="18"/>
      <c r="C51" s="4"/>
      <c r="D51" s="5" t="s">
        <v>16</v>
      </c>
      <c r="E51" s="6"/>
      <c r="F51" s="8">
        <v>71309674</v>
      </c>
      <c r="G51" s="10">
        <v>100</v>
      </c>
      <c r="H51" s="9">
        <v>74470792</v>
      </c>
      <c r="I51" s="10">
        <f aca="true" t="shared" si="2" ref="I51:I56">(F51-H51)/H51*100</f>
        <v>-4.244775589334406</v>
      </c>
      <c r="J51" s="19">
        <f aca="true" t="shared" si="3" ref="J51:J56">F51-H51</f>
        <v>-3161118</v>
      </c>
      <c r="K51" s="36"/>
    </row>
    <row r="52" spans="2:11" ht="15" customHeight="1">
      <c r="B52" s="20" t="s">
        <v>3</v>
      </c>
      <c r="C52" s="2"/>
      <c r="D52" s="7" t="s">
        <v>21</v>
      </c>
      <c r="E52" s="3"/>
      <c r="F52" s="8">
        <v>25784588</v>
      </c>
      <c r="G52" s="10">
        <f>F52/F51*100</f>
        <v>36.158611523031226</v>
      </c>
      <c r="H52" s="9">
        <v>26935492</v>
      </c>
      <c r="I52" s="10">
        <f t="shared" si="2"/>
        <v>-4.272815955988478</v>
      </c>
      <c r="J52" s="19">
        <f t="shared" si="3"/>
        <v>-1150904</v>
      </c>
      <c r="K52" s="36"/>
    </row>
    <row r="53" spans="2:11" ht="23.25">
      <c r="B53" s="20"/>
      <c r="C53" s="4"/>
      <c r="D53" s="39" t="s">
        <v>27</v>
      </c>
      <c r="E53" s="6"/>
      <c r="F53" s="8">
        <v>18753798</v>
      </c>
      <c r="G53" s="10">
        <f>F53/F51*100</f>
        <v>26.29909372464667</v>
      </c>
      <c r="H53" s="9">
        <v>21218292</v>
      </c>
      <c r="I53" s="10">
        <f t="shared" si="2"/>
        <v>-11.614949968640266</v>
      </c>
      <c r="J53" s="19">
        <f t="shared" si="3"/>
        <v>-2464494</v>
      </c>
      <c r="K53" s="36"/>
    </row>
    <row r="54" spans="2:11" ht="15" customHeight="1">
      <c r="B54" s="20"/>
      <c r="C54" s="2"/>
      <c r="D54" s="7" t="s">
        <v>22</v>
      </c>
      <c r="E54" s="3"/>
      <c r="F54" s="8">
        <v>6876325</v>
      </c>
      <c r="G54" s="10">
        <f>F54/F51*100</f>
        <v>9.642906234573447</v>
      </c>
      <c r="H54" s="9">
        <v>5671835</v>
      </c>
      <c r="I54" s="10">
        <f t="shared" si="2"/>
        <v>21.236337093727162</v>
      </c>
      <c r="J54" s="19">
        <f t="shared" si="3"/>
        <v>1204490</v>
      </c>
      <c r="K54" s="36"/>
    </row>
    <row r="55" spans="2:11" ht="15" customHeight="1">
      <c r="B55" s="20" t="s">
        <v>7</v>
      </c>
      <c r="C55" s="4"/>
      <c r="D55" s="5" t="s">
        <v>23</v>
      </c>
      <c r="E55" s="6"/>
      <c r="F55" s="8">
        <v>5331928</v>
      </c>
      <c r="G55" s="10">
        <f>F55/F51*100</f>
        <v>7.477145387034023</v>
      </c>
      <c r="H55" s="9">
        <v>5067674</v>
      </c>
      <c r="I55" s="10">
        <f t="shared" si="2"/>
        <v>5.214502748203613</v>
      </c>
      <c r="J55" s="19">
        <f t="shared" si="3"/>
        <v>264254</v>
      </c>
      <c r="K55" s="36"/>
    </row>
    <row r="56" spans="2:11" ht="15" customHeight="1" thickBot="1">
      <c r="B56" s="21"/>
      <c r="C56" s="22"/>
      <c r="D56" s="40" t="s">
        <v>10</v>
      </c>
      <c r="E56" s="23"/>
      <c r="F56" s="24">
        <f>F51-(F52+F53+F54+F55)</f>
        <v>14563035</v>
      </c>
      <c r="G56" s="25">
        <f>F56/F51*100</f>
        <v>20.422243130714634</v>
      </c>
      <c r="H56" s="26">
        <f>H51-(H52+H53+H54+H55)</f>
        <v>15577499</v>
      </c>
      <c r="I56" s="25">
        <f t="shared" si="2"/>
        <v>-6.512367614339118</v>
      </c>
      <c r="J56" s="27">
        <f t="shared" si="3"/>
        <v>-1014464</v>
      </c>
      <c r="K56" s="36"/>
    </row>
  </sheetData>
  <sheetProtection/>
  <mergeCells count="2">
    <mergeCell ref="F9:H9"/>
    <mergeCell ref="F48:H48"/>
  </mergeCells>
  <printOptions/>
  <pageMargins left="0.787" right="0.787" top="0.984" bottom="0.984" header="0.512" footer="0.512"/>
  <pageSetup horizontalDpi="1200" verticalDpi="12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4"/>
    </sheetView>
  </sheetViews>
  <sheetFormatPr defaultColWidth="9.00390625" defaultRowHeight="13.5"/>
  <cols>
    <col min="1" max="1" width="10.25390625" style="0" bestFit="1" customWidth="1"/>
    <col min="2" max="2" width="11.375" style="0" bestFit="1" customWidth="1"/>
    <col min="3" max="3" width="21.625" style="28" bestFit="1" customWidth="1"/>
  </cols>
  <sheetData>
    <row r="1" spans="1:4" ht="13.5">
      <c r="A1" s="29" t="s">
        <v>11</v>
      </c>
      <c r="B1" s="30" t="s">
        <v>15</v>
      </c>
      <c r="C1" s="31"/>
      <c r="D1" s="32"/>
    </row>
    <row r="2" spans="1:4" ht="13.5">
      <c r="A2" s="32"/>
      <c r="B2" s="32"/>
      <c r="C2" s="31"/>
      <c r="D2" s="32"/>
    </row>
    <row r="3" spans="1:4" ht="13.5">
      <c r="A3" s="29" t="s">
        <v>12</v>
      </c>
      <c r="B3" s="33">
        <f>Sheet1!$F$12</f>
        <v>8838034</v>
      </c>
      <c r="C3" s="34" t="str">
        <f>TEXT(B3,"###,###")&amp;"トン"</f>
        <v>8,838,034トン</v>
      </c>
      <c r="D3" s="32"/>
    </row>
    <row r="4" spans="1:4" ht="13.5">
      <c r="A4" s="29" t="s">
        <v>13</v>
      </c>
      <c r="B4" s="33">
        <f>Sheet1!$F$51</f>
        <v>71309674</v>
      </c>
      <c r="C4" s="34" t="str">
        <f>TEXT(B4,"###,###")&amp;"トン"</f>
        <v>71,309,674トン</v>
      </c>
      <c r="D4" s="32"/>
    </row>
    <row r="5" spans="1:4" ht="13.5">
      <c r="A5" s="32"/>
      <c r="B5" s="32"/>
      <c r="C5" s="31"/>
      <c r="D5" s="32"/>
    </row>
    <row r="6" spans="1:4" ht="13.5">
      <c r="A6" s="32"/>
      <c r="B6" s="32"/>
      <c r="C6" s="31"/>
      <c r="D6" s="32"/>
    </row>
    <row r="7" spans="1:4" ht="13.5">
      <c r="A7" s="32"/>
      <c r="B7" s="32"/>
      <c r="C7" s="31"/>
      <c r="D7" s="32"/>
    </row>
    <row r="8" spans="1:4" ht="13.5">
      <c r="A8" s="32"/>
      <c r="B8" s="32"/>
      <c r="C8" s="31"/>
      <c r="D8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2021-09-16T04:03:27Z</cp:lastPrinted>
  <dcterms:created xsi:type="dcterms:W3CDTF">2000-09-01T04:21:16Z</dcterms:created>
  <dcterms:modified xsi:type="dcterms:W3CDTF">2021-09-24T00:41:15Z</dcterms:modified>
  <cp:category/>
  <cp:version/>
  <cp:contentType/>
  <cp:contentStatus/>
</cp:coreProperties>
</file>