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<sst xmlns="http://schemas.openxmlformats.org/spreadsheetml/2006/main" count="25" uniqueCount="16">
  <si>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</si>
  <si>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</si>
  <si>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</si>
  <si>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</si>
  <si>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</si>
  <si>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</si>
  <si>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</si>
  <si>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>海上出入貨物公専別前年比較</t>
  </si>
  <si>
    <t>公共施設利用比率</t>
  </si>
  <si>
    <t>平成３０年</t>
  </si>
  <si>
    <t>平成３０年</t>
  </si>
  <si>
    <t>４　施設利用の概要</t>
  </si>
  <si>
    <t>令和元年</t>
  </si>
  <si>
    <t>令和元年</t>
  </si>
  <si>
    <t xml:space="preserve">       　　（単位：隻、総トン、％）</t>
  </si>
  <si>
    <t xml:space="preserve">      　　　　　 （単位：トン、％）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</si>
</sst>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3" fontId="3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Alignment="1">
      <alignment horizontal="distributed" vertical="center"/>
    </xf>
    <xf numFmtId="176" fontId="3" fillId="0" borderId="27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3" fontId="3" fillId="0" borderId="32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76" fontId="3" fillId="0" borderId="33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7" fontId="3" fillId="0" borderId="32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104775</xdr:rowOff>
    </xdr:from>
    <xdr:to>
      <xdr:col>8</xdr:col>
      <xdr:colOff>552450</xdr:colOff>
      <xdr:row>14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" y="295275"/>
          <a:ext cx="5829300" cy="2143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千葉港の公共施設（泊地を含む）に入港した船舶は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11,009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22,104,345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(2.0%)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969,875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(4.2%)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また、専用施設に入港した船舶は、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36,004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114,005,761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1,778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(4.7%)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6,126,422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(5.1%)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施設全体の利用割合でみると、公共施設の利用は隻数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23.4%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、総トン数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％の増加、総トン数は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％の増加であった。</a:t>
          </a:r>
        </a:p>
      </xdr:txBody>
    </xdr:sp>
    <xdr:clientData/>
  </xdr:twoCellAnchor>
  <xdr:twoCellAnchor>
    <xdr:from>
      <xdr:col>1</xdr:col>
      <xdr:colOff>28575</xdr:colOff>
      <xdr:row>27</xdr:row>
      <xdr:rowOff>28575</xdr:rowOff>
    </xdr:from>
    <xdr:to>
      <xdr:col>8</xdr:col>
      <xdr:colOff>657225</xdr:colOff>
      <xdr:row>35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2400" y="5514975"/>
          <a:ext cx="594360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貨物取扱量でみると、公共施設を利用した貨物は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11,961,971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128,049,244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％の増加であった。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L35" sqref="L35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ht="14.25">
      <c r="A1" s="26" t="s">
        <v>11</v>
      </c>
    </row>
    <row r="16" spans="4:7" ht="14.25">
      <c r="D16" s="29" t="s">
        <v>4</v>
      </c>
      <c r="E16" s="29"/>
      <c r="F16" s="29"/>
      <c r="G16" s="29"/>
    </row>
    <row r="18" ht="14.25" thickBot="1">
      <c r="G18" s="1" t="s">
        <v>14</v>
      </c>
    </row>
    <row r="19" spans="1:9" ht="24.75" customHeight="1">
      <c r="A19" s="38"/>
      <c r="B19" s="39"/>
      <c r="C19" s="39"/>
      <c r="D19" s="30" t="s">
        <v>5</v>
      </c>
      <c r="E19" s="31"/>
      <c r="F19" s="30" t="s">
        <v>6</v>
      </c>
      <c r="G19" s="31"/>
      <c r="H19" s="30" t="s">
        <v>8</v>
      </c>
      <c r="I19" s="37"/>
    </row>
    <row r="20" spans="1:9" ht="24.75" customHeight="1">
      <c r="A20" s="40"/>
      <c r="B20" s="41"/>
      <c r="C20" s="42"/>
      <c r="D20" s="14" t="s">
        <v>2</v>
      </c>
      <c r="E20" s="15" t="s">
        <v>3</v>
      </c>
      <c r="F20" s="15" t="s">
        <v>2</v>
      </c>
      <c r="G20" s="15" t="s">
        <v>3</v>
      </c>
      <c r="H20" s="15" t="s">
        <v>2</v>
      </c>
      <c r="I20" s="16" t="s">
        <v>3</v>
      </c>
    </row>
    <row r="21" spans="1:9" ht="21" customHeight="1">
      <c r="A21" s="7"/>
      <c r="B21" s="28" t="s">
        <v>12</v>
      </c>
      <c r="C21" s="2"/>
      <c r="D21" s="4">
        <v>11009</v>
      </c>
      <c r="E21" s="5">
        <v>22104345</v>
      </c>
      <c r="F21" s="5">
        <v>36004</v>
      </c>
      <c r="G21" s="5">
        <v>114005761</v>
      </c>
      <c r="H21" s="22">
        <f>ROUND(D21/(D21+F21)*100,1)</f>
        <v>23.4</v>
      </c>
      <c r="I21" s="23">
        <f>E21/(E21+G21)*100</f>
        <v>16.240046863235857</v>
      </c>
    </row>
    <row r="22" spans="1:9" ht="24.75" customHeight="1">
      <c r="A22" s="6"/>
      <c r="B22" s="27" t="s">
        <v>10</v>
      </c>
      <c r="C22" s="3"/>
      <c r="D22" s="4">
        <v>11236</v>
      </c>
      <c r="E22" s="5">
        <v>23074220</v>
      </c>
      <c r="F22" s="5">
        <v>37782</v>
      </c>
      <c r="G22" s="5">
        <v>120132183</v>
      </c>
      <c r="H22" s="22">
        <f>ROUND(D22/(D22+F22)*100,1)</f>
        <v>22.9</v>
      </c>
      <c r="I22" s="23">
        <f>E22/(E22+G22)*100</f>
        <v>16.11256167086328</v>
      </c>
    </row>
    <row r="23" spans="1:9" ht="24.75" customHeight="1">
      <c r="A23" s="7"/>
      <c r="B23" s="12" t="s">
        <v>0</v>
      </c>
      <c r="C23" s="2"/>
      <c r="D23" s="4">
        <f aca="true" t="shared" si="0" ref="D23:I23">D21-D22</f>
        <v>-227</v>
      </c>
      <c r="E23" s="4">
        <f t="shared" si="0"/>
        <v>-969875</v>
      </c>
      <c r="F23" s="4">
        <f t="shared" si="0"/>
        <v>-1778</v>
      </c>
      <c r="G23" s="4">
        <f t="shared" si="0"/>
        <v>-6126422</v>
      </c>
      <c r="H23" s="25">
        <f t="shared" si="0"/>
        <v>0.5</v>
      </c>
      <c r="I23" s="24">
        <f t="shared" si="0"/>
        <v>0.12748519237257838</v>
      </c>
    </row>
    <row r="24" spans="1:9" ht="24.75" customHeight="1" thickBot="1">
      <c r="A24" s="8"/>
      <c r="B24" s="13" t="s">
        <v>1</v>
      </c>
      <c r="C24" s="9"/>
      <c r="D24" s="21">
        <f>(D21-D22)/D22*100</f>
        <v>-2.0202919188323247</v>
      </c>
      <c r="E24" s="21">
        <f>(E21-E22)/E22*100</f>
        <v>-4.203284011333861</v>
      </c>
      <c r="F24" s="21">
        <f>(F21-F22)/F22*100</f>
        <v>-4.705944629717855</v>
      </c>
      <c r="G24" s="21">
        <f>(G21-G22)/G22*100</f>
        <v>-5.09973418197187</v>
      </c>
      <c r="H24" s="10"/>
      <c r="I24" s="11"/>
    </row>
    <row r="39" spans="4:8" ht="14.25" customHeight="1">
      <c r="D39" s="32" t="s">
        <v>7</v>
      </c>
      <c r="E39" s="32"/>
      <c r="F39" s="32"/>
      <c r="G39" s="32"/>
      <c r="H39" s="20"/>
    </row>
    <row r="41" ht="14.25" thickBot="1">
      <c r="G41" s="1" t="s">
        <v>15</v>
      </c>
    </row>
    <row r="42" spans="1:9" ht="24.75" customHeight="1">
      <c r="A42" s="17"/>
      <c r="B42" s="18"/>
      <c r="C42" s="19"/>
      <c r="D42" s="30" t="s">
        <v>5</v>
      </c>
      <c r="E42" s="31"/>
      <c r="F42" s="30" t="s">
        <v>6</v>
      </c>
      <c r="G42" s="31"/>
      <c r="H42" s="30" t="s">
        <v>8</v>
      </c>
      <c r="I42" s="37"/>
    </row>
    <row r="43" spans="1:9" ht="21" customHeight="1">
      <c r="A43" s="7"/>
      <c r="B43" s="28" t="s">
        <v>13</v>
      </c>
      <c r="C43" s="2"/>
      <c r="D43" s="33">
        <v>11961971</v>
      </c>
      <c r="E43" s="34"/>
      <c r="F43" s="33">
        <v>128049244</v>
      </c>
      <c r="G43" s="34"/>
      <c r="H43" s="47">
        <f>ROUND(D43/(D43+F43)*100,1)</f>
        <v>8.5</v>
      </c>
      <c r="I43" s="48"/>
    </row>
    <row r="44" spans="1:9" ht="24.75" customHeight="1">
      <c r="A44" s="6"/>
      <c r="B44" s="27" t="s">
        <v>9</v>
      </c>
      <c r="C44" s="3"/>
      <c r="D44" s="33">
        <v>12174601</v>
      </c>
      <c r="E44" s="34"/>
      <c r="F44" s="33">
        <v>141023418</v>
      </c>
      <c r="G44" s="34"/>
      <c r="H44" s="47">
        <f>ROUND(D44/(D44+F44)*100,1)</f>
        <v>7.9</v>
      </c>
      <c r="I44" s="48"/>
    </row>
    <row r="45" spans="1:9" ht="24.75" customHeight="1">
      <c r="A45" s="7"/>
      <c r="B45" s="12" t="s">
        <v>0</v>
      </c>
      <c r="C45" s="2"/>
      <c r="D45" s="33">
        <f>D43-D44</f>
        <v>-212630</v>
      </c>
      <c r="E45" s="34"/>
      <c r="F45" s="33">
        <f>F43-F44</f>
        <v>-12974174</v>
      </c>
      <c r="G45" s="34"/>
      <c r="H45" s="43">
        <f>H43-H44</f>
        <v>0.5999999999999996</v>
      </c>
      <c r="I45" s="44"/>
    </row>
    <row r="46" spans="1:9" ht="24.75" customHeight="1" thickBot="1">
      <c r="A46" s="8"/>
      <c r="B46" s="13" t="s">
        <v>1</v>
      </c>
      <c r="C46" s="9"/>
      <c r="D46" s="35">
        <f>(D43-D44)/D44*100</f>
        <v>-1.7465048751905707</v>
      </c>
      <c r="E46" s="36"/>
      <c r="F46" s="35">
        <f>(F43-F44)/F44*100</f>
        <v>-9.200013858691186</v>
      </c>
      <c r="G46" s="36"/>
      <c r="H46" s="45"/>
      <c r="I46" s="46"/>
    </row>
  </sheetData>
  <sheetProtection/>
  <mergeCells count="21">
    <mergeCell ref="F44:G44"/>
    <mergeCell ref="D46:E46"/>
    <mergeCell ref="H19:I19"/>
    <mergeCell ref="A19:C20"/>
    <mergeCell ref="H42:I42"/>
    <mergeCell ref="H45:I45"/>
    <mergeCell ref="H46:I46"/>
    <mergeCell ref="F45:G45"/>
    <mergeCell ref="F46:G46"/>
    <mergeCell ref="H43:I43"/>
    <mergeCell ref="H44:I44"/>
    <mergeCell ref="D45:E45"/>
    <mergeCell ref="D43:E43"/>
    <mergeCell ref="F43:G43"/>
    <mergeCell ref="D44:E44"/>
    <mergeCell ref="D16:G16"/>
    <mergeCell ref="D19:E19"/>
    <mergeCell ref="F19:G19"/>
    <mergeCell ref="D42:E42"/>
    <mergeCell ref="F42:G42"/>
    <mergeCell ref="D39:G39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2020-08-28T04:34:33Z</cp:lastPrinted>
  <dcterms:created xsi:type="dcterms:W3CDTF">2000-08-31T01:34:43Z</dcterms:created>
  <dcterms:modified xsi:type="dcterms:W3CDTF">2020-08-31T02:13:03Z</dcterms:modified>
  <cp:category/>
  <cp:version/>
  <cp:contentType/>
  <cp:contentStatus/>
</cp:coreProperties>
</file>