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<sst xmlns="http://schemas.openxmlformats.org/spreadsheetml/2006/main" count="33" uniqueCount="23">
  <si>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構成比</t>
  </si>
  <si>
    <t>増減率％</t>
  </si>
  <si>
    <t>増減数</t>
  </si>
  <si>
    <t xml:space="preserve">      （単位：トン）</t>
  </si>
  <si>
    <t>区分</t>
  </si>
  <si>
    <t>区分</t>
  </si>
  <si>
    <t>出</t>
  </si>
  <si>
    <t>移</t>
  </si>
  <si>
    <t>移</t>
  </si>
  <si>
    <t>入</t>
  </si>
  <si>
    <t>内貿コンテナ移出貨物主要品種別前年比較</t>
  </si>
  <si>
    <t>内貿コンテナ移入貨物主要品種別前年比較</t>
  </si>
  <si>
    <t>その他の品種　</t>
  </si>
  <si>
    <t>２８年</t>
  </si>
  <si>
    <t>２７年</t>
  </si>
  <si>
    <t>合計</t>
  </si>
  <si>
    <t>染料･塗料･合成樹脂･その他化学工業品</t>
  </si>
  <si>
    <t>化学薬品</t>
  </si>
  <si>
    <t>輸送用容器</t>
  </si>
  <si>
    <t>廃棄物</t>
  </si>
  <si>
    <t>木製品</t>
  </si>
  <si>
    <t>ガラス類</t>
  </si>
  <si>
    <t>皆増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</si>
</sst>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%"/>
    <numFmt numFmtId="177" formatCode="#,##0.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8"/>
      <color indexed="8"/>
      <name val="ＭＳ Ｐゴシック"/>
      <family val="3"/>
    </font>
    <font>
      <sz val="8.25"/>
      <color indexed="8"/>
      <name val="ＭＳ Ｐゴシック"/>
      <family val="3"/>
    </font>
    <font>
      <sz val="7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distributed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distributed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distributed"/>
    </xf>
    <xf numFmtId="0" fontId="4" fillId="0" borderId="29" xfId="0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17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4" fillId="0" borderId="30" xfId="0" applyNumberFormat="1" applyFont="1" applyBorder="1" applyAlignment="1">
      <alignment/>
    </xf>
    <xf numFmtId="177" fontId="4" fillId="0" borderId="33" xfId="0" applyNumberFormat="1" applyFont="1" applyBorder="1" applyAlignment="1">
      <alignment/>
    </xf>
    <xf numFmtId="177" fontId="4" fillId="0" borderId="36" xfId="0" applyNumberFormat="1" applyFont="1" applyBorder="1" applyAlignment="1">
      <alignment/>
    </xf>
    <xf numFmtId="0" fontId="4" fillId="0" borderId="18" xfId="0" applyFont="1" applyBorder="1" applyAlignment="1">
      <alignment/>
    </xf>
    <xf numFmtId="3" fontId="4" fillId="0" borderId="30" xfId="0" applyNumberFormat="1" applyFont="1" applyBorder="1" applyAlignment="1">
      <alignment/>
    </xf>
    <xf numFmtId="177" fontId="4" fillId="0" borderId="30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177" fontId="4" fillId="0" borderId="31" xfId="0" applyNumberFormat="1" applyFont="1" applyBorder="1" applyAlignment="1">
      <alignment/>
    </xf>
    <xf numFmtId="177" fontId="4" fillId="0" borderId="3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コンテナ移出貨物構成比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"/>
          <c:y val="0.10125"/>
          <c:w val="0.821"/>
          <c:h val="0.898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Sheet1!$C$9:$C$13</c:f>
              <c:strCache/>
            </c:strRef>
          </c:cat>
          <c:val>
            <c:numRef>
              <c:f>Sheet1!$F$9:$F$13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コンテナ移入貨物構成比</a:t>
            </a:r>
          </a:p>
        </c:rich>
      </c:tx>
      <c:layout>
        <c:manualLayout>
          <c:xMode val="factor"/>
          <c:yMode val="factor"/>
          <c:x val="0.006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075"/>
          <c:y val="0.0895"/>
          <c:w val="0.82025"/>
          <c:h val="0.910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Sheet1!$C$47:$C$51</c:f>
              <c:strCache/>
            </c:strRef>
          </c:cat>
          <c:val>
            <c:numRef>
              <c:f>Sheet1!$F$47:$F$51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19050</xdr:rowOff>
    </xdr:from>
    <xdr:to>
      <xdr:col>4</xdr:col>
      <xdr:colOff>752475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0" y="3533775"/>
        <a:ext cx="32766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742950</xdr:colOff>
      <xdr:row>18</xdr:row>
      <xdr:rowOff>47625</xdr:rowOff>
    </xdr:from>
    <xdr:to>
      <xdr:col>8</xdr:col>
      <xdr:colOff>771525</xdr:colOff>
      <xdr:row>35</xdr:row>
      <xdr:rowOff>85725</xdr:rowOff>
    </xdr:to>
    <xdr:graphicFrame>
      <xdr:nvGraphicFramePr>
        <xdr:cNvPr id="2" name="Chart 2"/>
        <xdr:cNvGraphicFramePr/>
      </xdr:nvGraphicFramePr>
      <xdr:xfrm>
        <a:off x="3267075" y="3562350"/>
        <a:ext cx="32670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tabSelected="1" zoomScalePageLayoutView="0" workbookViewId="0" topLeftCell="A1">
      <selection activeCell="L23" sqref="L23"/>
    </sheetView>
  </sheetViews>
  <sheetFormatPr defaultColWidth="9.00390625" defaultRowHeight="13.5"/>
  <cols>
    <col min="1" max="1" width="4.50390625" style="1" customWidth="1"/>
    <col min="2" max="2" width="1.625" style="1" customWidth="1"/>
    <col min="3" max="3" width="25.375" style="1" customWidth="1"/>
    <col min="4" max="4" width="1.625" style="1" customWidth="1"/>
    <col min="5" max="9" width="10.625" style="1" customWidth="1"/>
    <col min="10" max="10" width="9.00390625" style="1" customWidth="1"/>
    <col min="11" max="11" width="10.125" style="1" bestFit="1" customWidth="1"/>
    <col min="12" max="16384" width="9.00390625" style="1" customWidth="1"/>
  </cols>
  <sheetData>
    <row r="2" ht="13.5">
      <c r="H2" s="26"/>
    </row>
    <row r="5" spans="3:7" ht="14.25">
      <c r="C5" s="48" t="s">
        <v>10</v>
      </c>
      <c r="D5" s="48"/>
      <c r="E5" s="48"/>
      <c r="F5" s="48"/>
      <c r="G5" s="48"/>
    </row>
    <row r="6" spans="8:9" ht="14.25" thickBot="1">
      <c r="H6" s="28" t="s">
        <v>3</v>
      </c>
      <c r="I6" s="27"/>
    </row>
    <row r="7" spans="1:9" ht="16.5" customHeight="1">
      <c r="A7" s="2"/>
      <c r="B7" s="3"/>
      <c r="C7" s="29" t="s">
        <v>5</v>
      </c>
      <c r="D7" s="4"/>
      <c r="E7" s="5" t="s">
        <v>13</v>
      </c>
      <c r="F7" s="6" t="s">
        <v>0</v>
      </c>
      <c r="G7" s="6" t="s">
        <v>14</v>
      </c>
      <c r="H7" s="6" t="s">
        <v>1</v>
      </c>
      <c r="I7" s="7" t="s">
        <v>2</v>
      </c>
    </row>
    <row r="8" spans="1:9" ht="16.5" customHeight="1">
      <c r="A8" s="8"/>
      <c r="B8" s="9"/>
      <c r="C8" s="10" t="s">
        <v>15</v>
      </c>
      <c r="D8" s="11"/>
      <c r="E8" s="31">
        <v>187652</v>
      </c>
      <c r="F8" s="40">
        <v>100</v>
      </c>
      <c r="G8" s="32">
        <v>176549</v>
      </c>
      <c r="H8" s="40">
        <f aca="true" t="shared" si="0" ref="H8:H13">(E8-G8)/G8*100</f>
        <v>6.288905629598582</v>
      </c>
      <c r="I8" s="33">
        <f aca="true" t="shared" si="1" ref="I8:I13">E8-G8</f>
        <v>11103</v>
      </c>
    </row>
    <row r="9" spans="1:9" ht="27">
      <c r="A9" s="8" t="s">
        <v>7</v>
      </c>
      <c r="B9" s="9"/>
      <c r="C9" s="10" t="s">
        <v>16</v>
      </c>
      <c r="D9" s="42"/>
      <c r="E9" s="22">
        <v>112715</v>
      </c>
      <c r="F9" s="40">
        <f>ROUND(E9/E8*100,1)</f>
        <v>60.1</v>
      </c>
      <c r="G9" s="32">
        <v>111031</v>
      </c>
      <c r="H9" s="40">
        <f t="shared" si="0"/>
        <v>1.5166935360394844</v>
      </c>
      <c r="I9" s="33">
        <f t="shared" si="1"/>
        <v>1684</v>
      </c>
    </row>
    <row r="10" spans="1:9" ht="16.5" customHeight="1">
      <c r="A10" s="36"/>
      <c r="B10" s="16"/>
      <c r="C10" s="17" t="s">
        <v>17</v>
      </c>
      <c r="D10" s="30"/>
      <c r="E10" s="43">
        <v>20160</v>
      </c>
      <c r="F10" s="40">
        <f>ROUND(E10/E8*100,1)</f>
        <v>10.7</v>
      </c>
      <c r="G10" s="43">
        <v>22941</v>
      </c>
      <c r="H10" s="40">
        <f t="shared" si="0"/>
        <v>-12.122400941545704</v>
      </c>
      <c r="I10" s="33">
        <f t="shared" si="1"/>
        <v>-2781</v>
      </c>
    </row>
    <row r="11" spans="1:9" ht="16.5" customHeight="1">
      <c r="A11" s="8" t="s">
        <v>6</v>
      </c>
      <c r="B11" s="13"/>
      <c r="C11" s="15" t="s">
        <v>18</v>
      </c>
      <c r="D11" s="14"/>
      <c r="E11" s="34">
        <v>10303</v>
      </c>
      <c r="F11" s="40">
        <f>ROUND(E11/E8*100,1)</f>
        <v>5.5</v>
      </c>
      <c r="G11" s="35">
        <v>11131</v>
      </c>
      <c r="H11" s="40">
        <f t="shared" si="0"/>
        <v>-7.438684754289822</v>
      </c>
      <c r="I11" s="33">
        <f t="shared" si="1"/>
        <v>-828</v>
      </c>
    </row>
    <row r="12" spans="1:9" ht="16.5" customHeight="1">
      <c r="A12" s="8"/>
      <c r="B12" s="16"/>
      <c r="C12" s="17" t="s">
        <v>19</v>
      </c>
      <c r="D12" s="12"/>
      <c r="E12" s="23">
        <v>9935</v>
      </c>
      <c r="F12" s="40">
        <f>ROUND(E12/E8*100,1)</f>
        <v>5.3</v>
      </c>
      <c r="G12" s="22"/>
      <c r="H12" s="47" t="s">
        <v>22</v>
      </c>
      <c r="I12" s="33">
        <f t="shared" si="1"/>
        <v>9935</v>
      </c>
    </row>
    <row r="13" spans="1:9" ht="16.5" customHeight="1" thickBot="1">
      <c r="A13" s="18"/>
      <c r="B13" s="19"/>
      <c r="C13" s="20" t="s">
        <v>12</v>
      </c>
      <c r="D13" s="21"/>
      <c r="E13" s="24">
        <f>E8-(E9+E10+E11+E12)</f>
        <v>34539</v>
      </c>
      <c r="F13" s="46">
        <f>ROUND(E13/E8*100,1)</f>
        <v>18.4</v>
      </c>
      <c r="G13" s="24">
        <f>G8-(G9+G10+G11+G12)</f>
        <v>31446</v>
      </c>
      <c r="H13" s="41">
        <f t="shared" si="0"/>
        <v>9.835909177637856</v>
      </c>
      <c r="I13" s="45">
        <f t="shared" si="1"/>
        <v>3093</v>
      </c>
    </row>
    <row r="36" spans="7:11" ht="13.5">
      <c r="G36" s="37"/>
      <c r="K36" s="38"/>
    </row>
    <row r="43" spans="3:7" ht="14.25">
      <c r="C43" s="48" t="s">
        <v>11</v>
      </c>
      <c r="D43" s="48"/>
      <c r="E43" s="48"/>
      <c r="F43" s="48"/>
      <c r="G43" s="48"/>
    </row>
    <row r="44" spans="8:9" ht="14.25" thickBot="1">
      <c r="H44" s="28" t="s">
        <v>3</v>
      </c>
      <c r="I44" s="27"/>
    </row>
    <row r="45" spans="1:9" ht="16.5" customHeight="1">
      <c r="A45" s="2"/>
      <c r="B45" s="3"/>
      <c r="C45" s="29" t="s">
        <v>4</v>
      </c>
      <c r="D45" s="4"/>
      <c r="E45" s="5" t="s">
        <v>13</v>
      </c>
      <c r="F45" s="6" t="s">
        <v>0</v>
      </c>
      <c r="G45" s="6" t="s">
        <v>14</v>
      </c>
      <c r="H45" s="6" t="s">
        <v>1</v>
      </c>
      <c r="I45" s="7" t="s">
        <v>2</v>
      </c>
    </row>
    <row r="46" spans="1:9" ht="16.5" customHeight="1">
      <c r="A46" s="8"/>
      <c r="B46" s="9"/>
      <c r="C46" s="10" t="s">
        <v>15</v>
      </c>
      <c r="D46" s="11"/>
      <c r="E46" s="23">
        <v>218909</v>
      </c>
      <c r="F46" s="39">
        <v>100</v>
      </c>
      <c r="G46" s="22">
        <v>227561</v>
      </c>
      <c r="H46" s="39">
        <f aca="true" t="shared" si="2" ref="H46:H51">(E46-G46)/G46*100</f>
        <v>-3.802057470304666</v>
      </c>
      <c r="I46" s="25">
        <f aca="true" t="shared" si="3" ref="I46:I51">E46-G46</f>
        <v>-8652</v>
      </c>
    </row>
    <row r="47" spans="1:9" ht="27">
      <c r="A47" s="36" t="s">
        <v>8</v>
      </c>
      <c r="B47" s="16"/>
      <c r="C47" s="17" t="s">
        <v>16</v>
      </c>
      <c r="D47" s="30"/>
      <c r="E47" s="43">
        <v>148799</v>
      </c>
      <c r="F47" s="44">
        <f>ROUND(E47/E46*100,1)</f>
        <v>68</v>
      </c>
      <c r="G47" s="43">
        <v>142657</v>
      </c>
      <c r="H47" s="39">
        <f t="shared" si="2"/>
        <v>4.3054319101060585</v>
      </c>
      <c r="I47" s="25">
        <f t="shared" si="3"/>
        <v>6142</v>
      </c>
    </row>
    <row r="48" spans="1:9" ht="16.5" customHeight="1">
      <c r="A48" s="8"/>
      <c r="B48" s="13"/>
      <c r="C48" s="15" t="s">
        <v>17</v>
      </c>
      <c r="D48" s="14"/>
      <c r="E48" s="34">
        <v>30670</v>
      </c>
      <c r="F48" s="44">
        <f>ROUND(E48/E46*100,1)</f>
        <v>14</v>
      </c>
      <c r="G48" s="35">
        <v>33760</v>
      </c>
      <c r="H48" s="39">
        <f t="shared" si="2"/>
        <v>-9.152843601895734</v>
      </c>
      <c r="I48" s="25">
        <f t="shared" si="3"/>
        <v>-3090</v>
      </c>
    </row>
    <row r="49" spans="1:9" ht="16.5" customHeight="1">
      <c r="A49" s="8"/>
      <c r="B49" s="13"/>
      <c r="C49" s="15" t="s">
        <v>20</v>
      </c>
      <c r="D49" s="14"/>
      <c r="E49" s="34">
        <v>8985</v>
      </c>
      <c r="F49" s="44">
        <f>ROUND(E49/E46*100,1)</f>
        <v>4.1</v>
      </c>
      <c r="G49" s="35">
        <v>9779</v>
      </c>
      <c r="H49" s="39">
        <f t="shared" si="2"/>
        <v>-8.119439615502607</v>
      </c>
      <c r="I49" s="25">
        <f t="shared" si="3"/>
        <v>-794</v>
      </c>
    </row>
    <row r="50" spans="1:9" ht="16.5" customHeight="1">
      <c r="A50" s="8" t="s">
        <v>9</v>
      </c>
      <c r="B50" s="16"/>
      <c r="C50" s="17" t="s">
        <v>21</v>
      </c>
      <c r="D50" s="12"/>
      <c r="E50" s="23">
        <v>8063</v>
      </c>
      <c r="F50" s="44">
        <f>ROUND(E50/E46*100,1)</f>
        <v>3.7</v>
      </c>
      <c r="G50" s="22">
        <v>5696</v>
      </c>
      <c r="H50" s="39">
        <f t="shared" si="2"/>
        <v>41.55547752808989</v>
      </c>
      <c r="I50" s="25">
        <f t="shared" si="3"/>
        <v>2367</v>
      </c>
    </row>
    <row r="51" spans="1:9" ht="16.5" customHeight="1" thickBot="1">
      <c r="A51" s="18"/>
      <c r="B51" s="19"/>
      <c r="C51" s="20" t="s">
        <v>12</v>
      </c>
      <c r="D51" s="21"/>
      <c r="E51" s="24">
        <f>E46-(E47+E48+E49+E50)</f>
        <v>22392</v>
      </c>
      <c r="F51" s="46">
        <f>ROUND(E51/E46*100,1)</f>
        <v>10.2</v>
      </c>
      <c r="G51" s="24">
        <f>G46-(G47+G48+G49+G50)</f>
        <v>35669</v>
      </c>
      <c r="H51" s="41">
        <f t="shared" si="2"/>
        <v>-37.22279850850879</v>
      </c>
      <c r="I51" s="45">
        <f t="shared" si="3"/>
        <v>-13277</v>
      </c>
    </row>
  </sheetData>
  <sheetProtection/>
  <mergeCells count="2">
    <mergeCell ref="C5:G5"/>
    <mergeCell ref="C43:G43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2017-07-18T02:30:20Z</cp:lastPrinted>
  <dcterms:created xsi:type="dcterms:W3CDTF">2000-08-31T00:04:09Z</dcterms:created>
  <dcterms:modified xsi:type="dcterms:W3CDTF">2017-08-02T10:22:06Z</dcterms:modified>
  <cp:category/>
  <cp:version/>
  <cp:contentType/>
  <cp:contentStatus/>
</cp:coreProperties>
</file>