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<sst xmlns="http://schemas.openxmlformats.org/spreadsheetml/2006/main" count="32" uniqueCount="24">
  <si>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構成比</t>
  </si>
  <si>
    <t>増減率％</t>
  </si>
  <si>
    <t>増減数</t>
  </si>
  <si>
    <t>出</t>
  </si>
  <si>
    <t xml:space="preserve">      （単位：トン）</t>
  </si>
  <si>
    <t>区分</t>
  </si>
  <si>
    <t>入</t>
  </si>
  <si>
    <t>輸</t>
  </si>
  <si>
    <t>区分</t>
  </si>
  <si>
    <t>輸</t>
  </si>
  <si>
    <t>外貿コンテナ輸出貨物主要品種別前年比較</t>
  </si>
  <si>
    <t>外貿コンテナ輸入貨物主要品種別前年比較</t>
  </si>
  <si>
    <t>その他の品種　</t>
  </si>
  <si>
    <t>その他の品種</t>
  </si>
  <si>
    <t>２６年</t>
  </si>
  <si>
    <t>２５年</t>
  </si>
  <si>
    <t>合計</t>
  </si>
  <si>
    <t>染料･塗料･合成樹脂･その他化学工業品</t>
  </si>
  <si>
    <t>自動車部品</t>
  </si>
  <si>
    <t>鋼材</t>
  </si>
  <si>
    <t>化学薬品</t>
  </si>
  <si>
    <t>窯業品</t>
  </si>
  <si>
    <t>鉄鋼</t>
  </si>
  <si>
    <t>非金属鉱物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</si>
</sst>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%"/>
    <numFmt numFmtId="177" formatCode="#,##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distributed"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distributed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distributed"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4" fillId="0" borderId="32" xfId="0" applyNumberFormat="1" applyFont="1" applyBorder="1" applyAlignment="1">
      <alignment/>
    </xf>
    <xf numFmtId="177" fontId="4" fillId="0" borderId="37" xfId="0" applyNumberFormat="1" applyFont="1" applyBorder="1" applyAlignment="1">
      <alignment/>
    </xf>
    <xf numFmtId="177" fontId="4" fillId="0" borderId="33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177" fontId="4" fillId="0" borderId="32" xfId="0" applyNumberFormat="1" applyFont="1" applyBorder="1" applyAlignment="1">
      <alignment/>
    </xf>
    <xf numFmtId="177" fontId="4" fillId="0" borderId="34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コンテナ輸出貨物構成比</a:t>
            </a:r>
          </a:p>
        </c:rich>
      </c:tx>
      <c:layout>
        <c:manualLayout>
          <c:xMode val="factor"/>
          <c:yMode val="factor"/>
          <c:x val="-0.003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75"/>
          <c:y val="0.07725"/>
          <c:w val="0.78325"/>
          <c:h val="0.842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Sheet1!$C$9:$C$13</c:f>
              <c:strCache/>
            </c:strRef>
          </c:cat>
          <c:val>
            <c:numRef>
              <c:f>Sheet1!$F$9:$F$13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コンテナ輸入貨物構成比</a:t>
            </a:r>
          </a:p>
        </c:rich>
      </c:tx>
      <c:layout>
        <c:manualLayout>
          <c:xMode val="factor"/>
          <c:yMode val="factor"/>
          <c:x val="0.0247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425"/>
          <c:y val="0.0725"/>
          <c:w val="0.8485"/>
          <c:h val="0.833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Sheet1!$C$44:$C$48</c:f>
              <c:strCache/>
            </c:strRef>
          </c:cat>
          <c:val>
            <c:numRef>
              <c:f>Sheet1!$F$44:$F$48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95250</xdr:rowOff>
    </xdr:from>
    <xdr:to>
      <xdr:col>5</xdr:col>
      <xdr:colOff>57150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2771775"/>
        <a:ext cx="33909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13</xdr:row>
      <xdr:rowOff>57150</xdr:rowOff>
    </xdr:from>
    <xdr:to>
      <xdr:col>8</xdr:col>
      <xdr:colOff>790575</xdr:colOff>
      <xdr:row>32</xdr:row>
      <xdr:rowOff>28575</xdr:rowOff>
    </xdr:to>
    <xdr:graphicFrame>
      <xdr:nvGraphicFramePr>
        <xdr:cNvPr id="2" name="Chart 2"/>
        <xdr:cNvGraphicFramePr/>
      </xdr:nvGraphicFramePr>
      <xdr:xfrm>
        <a:off x="3381375" y="2724150"/>
        <a:ext cx="31718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zoomScalePageLayoutView="0" workbookViewId="0" topLeftCell="A1">
      <selection activeCell="H36" sqref="H36"/>
    </sheetView>
  </sheetViews>
  <sheetFormatPr defaultColWidth="9.00390625" defaultRowHeight="13.5"/>
  <cols>
    <col min="1" max="1" width="4.50390625" style="1" customWidth="1"/>
    <col min="2" max="2" width="1.625" style="1" customWidth="1"/>
    <col min="3" max="3" width="25.375" style="1" customWidth="1"/>
    <col min="4" max="4" width="1.625" style="1" customWidth="1"/>
    <col min="5" max="9" width="10.625" style="1" customWidth="1"/>
    <col min="10" max="10" width="9.00390625" style="1" customWidth="1"/>
    <col min="11" max="11" width="10.125" style="1" bestFit="1" customWidth="1"/>
    <col min="12" max="16384" width="9.00390625" style="1" customWidth="1"/>
  </cols>
  <sheetData>
    <row r="2" ht="13.5">
      <c r="H2" s="31"/>
    </row>
    <row r="5" spans="3:7" ht="14.25">
      <c r="C5" s="51" t="s">
        <v>10</v>
      </c>
      <c r="D5" s="51"/>
      <c r="E5" s="51"/>
      <c r="F5" s="51"/>
      <c r="G5" s="51"/>
    </row>
    <row r="6" spans="8:9" ht="14.25" thickBot="1">
      <c r="H6" s="33" t="s">
        <v>4</v>
      </c>
      <c r="I6" s="32"/>
    </row>
    <row r="7" spans="1:9" ht="16.5" customHeight="1">
      <c r="A7" s="2"/>
      <c r="B7" s="3"/>
      <c r="C7" s="34" t="s">
        <v>8</v>
      </c>
      <c r="D7" s="4"/>
      <c r="E7" s="5" t="s">
        <v>14</v>
      </c>
      <c r="F7" s="6" t="s">
        <v>0</v>
      </c>
      <c r="G7" s="6" t="s">
        <v>15</v>
      </c>
      <c r="H7" s="6" t="s">
        <v>1</v>
      </c>
      <c r="I7" s="7" t="s">
        <v>2</v>
      </c>
    </row>
    <row r="8" spans="1:9" ht="16.5" customHeight="1">
      <c r="A8" s="8"/>
      <c r="B8" s="9"/>
      <c r="C8" s="10" t="s">
        <v>16</v>
      </c>
      <c r="D8" s="11"/>
      <c r="E8" s="36">
        <v>251590</v>
      </c>
      <c r="F8" s="46">
        <v>100</v>
      </c>
      <c r="G8" s="37">
        <v>276865</v>
      </c>
      <c r="H8" s="46">
        <f aca="true" t="shared" si="0" ref="H8:H13">(E8-G8)/G8*100</f>
        <v>-9.128997887056869</v>
      </c>
      <c r="I8" s="38">
        <f aca="true" t="shared" si="1" ref="I8:I13">E8-G8</f>
        <v>-25275</v>
      </c>
    </row>
    <row r="9" spans="1:9" ht="27.75" customHeight="1">
      <c r="A9" s="41" t="s">
        <v>7</v>
      </c>
      <c r="B9" s="19"/>
      <c r="C9" s="20" t="s">
        <v>17</v>
      </c>
      <c r="D9" s="35"/>
      <c r="E9" s="48">
        <v>128897</v>
      </c>
      <c r="F9" s="49">
        <f>ROUND(E9/E8*100,1)</f>
        <v>51.2</v>
      </c>
      <c r="G9" s="48">
        <v>153204</v>
      </c>
      <c r="H9" s="46">
        <f t="shared" si="0"/>
        <v>-15.865773739589045</v>
      </c>
      <c r="I9" s="38">
        <f t="shared" si="1"/>
        <v>-24307</v>
      </c>
    </row>
    <row r="10" spans="1:9" ht="16.5" customHeight="1">
      <c r="A10" s="8"/>
      <c r="B10" s="13"/>
      <c r="C10" s="15" t="s">
        <v>18</v>
      </c>
      <c r="D10" s="14"/>
      <c r="E10" s="39">
        <v>46580</v>
      </c>
      <c r="F10" s="49">
        <f>ROUND(E10/E8*100,1)</f>
        <v>18.5</v>
      </c>
      <c r="G10" s="40">
        <v>36050</v>
      </c>
      <c r="H10" s="46">
        <f t="shared" si="0"/>
        <v>29.209431345353675</v>
      </c>
      <c r="I10" s="38">
        <f t="shared" si="1"/>
        <v>10530</v>
      </c>
    </row>
    <row r="11" spans="1:9" ht="16.5" customHeight="1">
      <c r="A11" s="8" t="s">
        <v>3</v>
      </c>
      <c r="B11" s="16"/>
      <c r="C11" s="17" t="s">
        <v>19</v>
      </c>
      <c r="D11" s="18"/>
      <c r="E11" s="27">
        <v>35922</v>
      </c>
      <c r="F11" s="49">
        <f>ROUND(E11/E8*100,1)</f>
        <v>14.3</v>
      </c>
      <c r="G11" s="25">
        <v>48292</v>
      </c>
      <c r="H11" s="46">
        <f t="shared" si="0"/>
        <v>-25.615008697092684</v>
      </c>
      <c r="I11" s="38">
        <f t="shared" si="1"/>
        <v>-12370</v>
      </c>
    </row>
    <row r="12" spans="1:9" ht="16.5" customHeight="1">
      <c r="A12" s="8"/>
      <c r="B12" s="19"/>
      <c r="C12" s="20" t="s">
        <v>20</v>
      </c>
      <c r="D12" s="12"/>
      <c r="E12" s="27">
        <v>12282</v>
      </c>
      <c r="F12" s="49">
        <f>ROUND(E12/E8*100,1)</f>
        <v>4.9</v>
      </c>
      <c r="G12" s="25">
        <v>9495</v>
      </c>
      <c r="H12" s="46">
        <f t="shared" si="0"/>
        <v>29.3522906793049</v>
      </c>
      <c r="I12" s="38">
        <f t="shared" si="1"/>
        <v>2787</v>
      </c>
    </row>
    <row r="13" spans="1:9" ht="16.5" customHeight="1" thickBot="1">
      <c r="A13" s="21"/>
      <c r="B13" s="22"/>
      <c r="C13" s="23" t="s">
        <v>12</v>
      </c>
      <c r="D13" s="24"/>
      <c r="E13" s="28">
        <f>E8-(E9+E10+E11+E12)</f>
        <v>27909</v>
      </c>
      <c r="F13" s="47">
        <f>ROUND(E13/E8*100,1)</f>
        <v>11.1</v>
      </c>
      <c r="G13" s="26">
        <f>G8-(G9+G10+G11+G12)</f>
        <v>29824</v>
      </c>
      <c r="H13" s="47">
        <f t="shared" si="0"/>
        <v>-6.42100321888412</v>
      </c>
      <c r="I13" s="30">
        <f t="shared" si="1"/>
        <v>-1915</v>
      </c>
    </row>
    <row r="36" spans="7:11" ht="13.5">
      <c r="G36" s="43"/>
      <c r="K36" s="44"/>
    </row>
    <row r="40" spans="3:7" ht="14.25">
      <c r="C40" s="51" t="s">
        <v>11</v>
      </c>
      <c r="D40" s="51"/>
      <c r="E40" s="51"/>
      <c r="F40" s="51"/>
      <c r="G40" s="51"/>
    </row>
    <row r="41" spans="8:9" ht="14.25" thickBot="1">
      <c r="H41" s="33" t="s">
        <v>4</v>
      </c>
      <c r="I41" s="32"/>
    </row>
    <row r="42" spans="1:9" ht="16.5" customHeight="1">
      <c r="A42" s="2"/>
      <c r="B42" s="3"/>
      <c r="C42" s="34" t="s">
        <v>5</v>
      </c>
      <c r="D42" s="4"/>
      <c r="E42" s="5" t="s">
        <v>14</v>
      </c>
      <c r="F42" s="6" t="s">
        <v>0</v>
      </c>
      <c r="G42" s="6" t="s">
        <v>15</v>
      </c>
      <c r="H42" s="6" t="s">
        <v>1</v>
      </c>
      <c r="I42" s="7" t="s">
        <v>2</v>
      </c>
    </row>
    <row r="43" spans="1:9" ht="16.5" customHeight="1">
      <c r="A43" s="8"/>
      <c r="B43" s="9"/>
      <c r="C43" s="10" t="s">
        <v>16</v>
      </c>
      <c r="D43" s="11"/>
      <c r="E43" s="27">
        <v>194342</v>
      </c>
      <c r="F43" s="45">
        <v>100</v>
      </c>
      <c r="G43" s="25">
        <v>175519</v>
      </c>
      <c r="H43" s="45">
        <f aca="true" t="shared" si="2" ref="H43:H48">(E43-G43)/G43*100</f>
        <v>10.724195101385035</v>
      </c>
      <c r="I43" s="29">
        <f aca="true" t="shared" si="3" ref="I43:I48">E43-G43</f>
        <v>18823</v>
      </c>
    </row>
    <row r="44" spans="1:9" ht="27.75" customHeight="1">
      <c r="A44" s="8" t="s">
        <v>9</v>
      </c>
      <c r="B44" s="19"/>
      <c r="C44" s="20" t="s">
        <v>17</v>
      </c>
      <c r="D44" s="12"/>
      <c r="E44" s="36">
        <v>46233</v>
      </c>
      <c r="F44" s="46">
        <f>ROUND(E44/E43*100,1)</f>
        <v>23.8</v>
      </c>
      <c r="G44" s="37">
        <v>31189</v>
      </c>
      <c r="H44" s="45">
        <f t="shared" si="2"/>
        <v>48.23495463144057</v>
      </c>
      <c r="I44" s="29">
        <f t="shared" si="3"/>
        <v>15044</v>
      </c>
    </row>
    <row r="45" spans="1:9" ht="16.5" customHeight="1">
      <c r="A45" s="42"/>
      <c r="B45" s="19"/>
      <c r="C45" s="20" t="s">
        <v>21</v>
      </c>
      <c r="D45" s="35"/>
      <c r="E45" s="48">
        <v>24463</v>
      </c>
      <c r="F45" s="46">
        <f>ROUND(E45/E43*100,1)</f>
        <v>12.6</v>
      </c>
      <c r="G45" s="48">
        <v>23352</v>
      </c>
      <c r="H45" s="45">
        <f t="shared" si="2"/>
        <v>4.757622473449811</v>
      </c>
      <c r="I45" s="29">
        <f t="shared" si="3"/>
        <v>1111</v>
      </c>
    </row>
    <row r="46" spans="1:9" ht="16.5" customHeight="1">
      <c r="A46" s="8" t="s">
        <v>6</v>
      </c>
      <c r="B46" s="13"/>
      <c r="C46" s="15" t="s">
        <v>22</v>
      </c>
      <c r="D46" s="14"/>
      <c r="E46" s="39">
        <v>16271</v>
      </c>
      <c r="F46" s="46">
        <f>ROUND(E46/E43*100,1)</f>
        <v>8.4</v>
      </c>
      <c r="G46" s="40">
        <v>16636</v>
      </c>
      <c r="H46" s="45">
        <f t="shared" si="2"/>
        <v>-2.1940370281317625</v>
      </c>
      <c r="I46" s="29">
        <f t="shared" si="3"/>
        <v>-365</v>
      </c>
    </row>
    <row r="47" spans="1:9" ht="16.5" customHeight="1">
      <c r="A47" s="8"/>
      <c r="B47" s="19"/>
      <c r="C47" s="20" t="s">
        <v>23</v>
      </c>
      <c r="D47" s="12"/>
      <c r="E47" s="27">
        <v>10901</v>
      </c>
      <c r="F47" s="46">
        <f>ROUND(E47/E43*100,1)</f>
        <v>5.6</v>
      </c>
      <c r="G47" s="25">
        <v>10895</v>
      </c>
      <c r="H47" s="45">
        <f t="shared" si="2"/>
        <v>0.05507113354749885</v>
      </c>
      <c r="I47" s="29">
        <f t="shared" si="3"/>
        <v>6</v>
      </c>
    </row>
    <row r="48" spans="1:9" ht="16.5" customHeight="1" thickBot="1">
      <c r="A48" s="21"/>
      <c r="B48" s="22"/>
      <c r="C48" s="23" t="s">
        <v>13</v>
      </c>
      <c r="D48" s="24"/>
      <c r="E48" s="28">
        <f>E43-(E44+E45+E46+E47)</f>
        <v>96474</v>
      </c>
      <c r="F48" s="50">
        <f>ROUND(E48/E43*100,1)</f>
        <v>49.6</v>
      </c>
      <c r="G48" s="26">
        <f>G43-(G44+G45+G46+G47)</f>
        <v>93447</v>
      </c>
      <c r="H48" s="47">
        <f t="shared" si="2"/>
        <v>3.2392693184371892</v>
      </c>
      <c r="I48" s="30">
        <f t="shared" si="3"/>
        <v>3027</v>
      </c>
    </row>
  </sheetData>
  <sheetProtection/>
  <mergeCells count="2">
    <mergeCell ref="C5:G5"/>
    <mergeCell ref="C40:G40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2000-09-01T04:27:24Z</cp:lastPrinted>
  <dcterms:created xsi:type="dcterms:W3CDTF">2000-08-31T00:04:09Z</dcterms:created>
  <dcterms:modified xsi:type="dcterms:W3CDTF">2015-06-05T06:07:22Z</dcterms:modified>
  <cp:category/>
  <cp:version/>
  <cp:contentType/>
  <cp:contentStatus/>
</cp:coreProperties>
</file>