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<sst xmlns="http://schemas.openxmlformats.org/spreadsheetml/2006/main" count="34" uniqueCount="23">
  <si>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</si>
  <si>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</si>
  <si>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</si>
  <si>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</si>
  <si>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</si>
  <si>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</si>
  <si>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</si>
  <si>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</si>
  <si>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</si>
  <si>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</si>
  <si>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</si>
  <si>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２４年</t>
  </si>
  <si>
    <t>２３年</t>
  </si>
  <si>
    <t>合計</t>
  </si>
  <si>
    <t>石油製品</t>
  </si>
  <si>
    <t>鋼材</t>
  </si>
  <si>
    <t>化学薬品</t>
  </si>
  <si>
    <t>完成自動車</t>
  </si>
  <si>
    <t>原油</t>
  </si>
  <si>
    <t>鉄鉱石</t>
  </si>
  <si>
    <t>(1)輸出</t>
  </si>
  <si>
    <t>(2)輸入</t>
  </si>
  <si>
    <t>ＬＮＧ（液化天然ガス）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</si>
</sst>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10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962025</xdr:colOff>
      <xdr:row>6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42900"/>
          <a:ext cx="61817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主な品種は石油製品で、輸出全体の25.0%を占めている。
　石油製品を前年と比較すると49.6%減少し、その主な輸出先はオーストラリア、シンガポール、中国の順となっている。
　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990600</xdr:colOff>
      <xdr:row>45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534150"/>
          <a:ext cx="62103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主な品種はLNG（液化天然ガス）と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で、この２品種で輸入全体の60.2%を占めている。
　LNG(液化天然ガス)を前年と比較すると3.7%増加し、その主な輸入先はブルネイ、マレーシア及びオストラリアの順となっている。
　原油を前年と比較すると2.1%減少し、その主な輸入先はアラブ首長国、サウジアラビア及びカタールの順となっている。
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9">
      <selection activeCell="K41" sqref="K41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20</v>
      </c>
    </row>
    <row r="9" spans="5:7" ht="14.25">
      <c r="E9" s="30" t="s">
        <v>5</v>
      </c>
      <c r="F9" s="30"/>
      <c r="G9" s="30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8212054</v>
      </c>
      <c r="F12" s="10">
        <v>100</v>
      </c>
      <c r="G12" s="9">
        <v>9803582</v>
      </c>
      <c r="H12" s="10">
        <f aca="true" t="shared" si="0" ref="H12:H17">(E12-G12)/G12*100</f>
        <v>-16.234147885946175</v>
      </c>
      <c r="I12" s="19">
        <f aca="true" t="shared" si="1" ref="I12:I17">E12-G12</f>
        <v>-1591528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2049232</v>
      </c>
      <c r="F13" s="10">
        <f>E13/E12*100</f>
        <v>24.953951837140867</v>
      </c>
      <c r="G13" s="9">
        <v>4063081</v>
      </c>
      <c r="H13" s="10">
        <f t="shared" si="0"/>
        <v>-49.564579194950824</v>
      </c>
      <c r="I13" s="19">
        <f t="shared" si="1"/>
        <v>-2013849</v>
      </c>
    </row>
    <row r="14" spans="1:9" ht="15" customHeight="1">
      <c r="A14" s="20"/>
      <c r="B14" s="4"/>
      <c r="C14" s="5" t="s">
        <v>15</v>
      </c>
      <c r="D14" s="6"/>
      <c r="E14" s="8">
        <v>1726209</v>
      </c>
      <c r="F14" s="10">
        <f>E14/E12*100</f>
        <v>21.02042923731383</v>
      </c>
      <c r="G14" s="9">
        <v>1866721</v>
      </c>
      <c r="H14" s="10">
        <f t="shared" si="0"/>
        <v>-7.527209475867042</v>
      </c>
      <c r="I14" s="19">
        <f t="shared" si="1"/>
        <v>-140512</v>
      </c>
    </row>
    <row r="15" spans="1:9" ht="15" customHeight="1">
      <c r="A15" s="20"/>
      <c r="B15" s="2"/>
      <c r="C15" s="7" t="s">
        <v>16</v>
      </c>
      <c r="D15" s="3"/>
      <c r="E15" s="8">
        <v>1406693</v>
      </c>
      <c r="F15" s="10">
        <f>E15/E12*100</f>
        <v>17.129612153061828</v>
      </c>
      <c r="G15" s="9">
        <v>1480987</v>
      </c>
      <c r="H15" s="10">
        <f t="shared" si="0"/>
        <v>-5.016519388758983</v>
      </c>
      <c r="I15" s="19">
        <f t="shared" si="1"/>
        <v>-74294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1110465</v>
      </c>
      <c r="F16" s="10">
        <f>E16/E12*100</f>
        <v>13.522378201604617</v>
      </c>
      <c r="G16" s="9">
        <v>1043560</v>
      </c>
      <c r="H16" s="10">
        <f t="shared" si="0"/>
        <v>6.411226953888612</v>
      </c>
      <c r="I16" s="19">
        <f t="shared" si="1"/>
        <v>66905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1919455</v>
      </c>
      <c r="F17" s="26">
        <f>E17/E12*100</f>
        <v>23.373628570878857</v>
      </c>
      <c r="G17" s="27">
        <f>G12-(G13+G14+G15+G16)</f>
        <v>1349233</v>
      </c>
      <c r="H17" s="26">
        <f t="shared" si="0"/>
        <v>42.26267812898143</v>
      </c>
      <c r="I17" s="28">
        <f t="shared" si="1"/>
        <v>570222</v>
      </c>
    </row>
    <row r="36" ht="13.5">
      <c r="A36" s="1" t="s">
        <v>21</v>
      </c>
    </row>
    <row r="46" spans="5:7" ht="14.25">
      <c r="E46" s="30" t="s">
        <v>9</v>
      </c>
      <c r="F46" s="30"/>
      <c r="G46" s="30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81869612</v>
      </c>
      <c r="F49" s="10">
        <v>100</v>
      </c>
      <c r="G49" s="9">
        <v>80692810</v>
      </c>
      <c r="H49" s="10">
        <f aca="true" t="shared" si="2" ref="H49:H54">(E49-G49)/G49*100</f>
        <v>1.4583728091759351</v>
      </c>
      <c r="I49" s="19">
        <f aca="true" t="shared" si="3" ref="I49:I54">E49-G49</f>
        <v>1176802</v>
      </c>
    </row>
    <row r="50" spans="1:9" ht="29.25" customHeight="1">
      <c r="A50" s="20" t="s">
        <v>3</v>
      </c>
      <c r="B50" s="2"/>
      <c r="C50" s="29" t="s">
        <v>22</v>
      </c>
      <c r="D50" s="3"/>
      <c r="E50" s="8">
        <v>25676443</v>
      </c>
      <c r="F50" s="10">
        <f>E50/E49*100</f>
        <v>31.362604967518347</v>
      </c>
      <c r="G50" s="9">
        <v>24748593</v>
      </c>
      <c r="H50" s="10">
        <f t="shared" si="2"/>
        <v>3.7491020196582485</v>
      </c>
      <c r="I50" s="19">
        <f t="shared" si="3"/>
        <v>927850</v>
      </c>
    </row>
    <row r="51" spans="1:9" ht="15" customHeight="1">
      <c r="A51" s="20"/>
      <c r="B51" s="4"/>
      <c r="C51" s="5" t="s">
        <v>18</v>
      </c>
      <c r="D51" s="6"/>
      <c r="E51" s="8">
        <v>23619335</v>
      </c>
      <c r="F51" s="10">
        <f>E51/E49*100</f>
        <v>28.849941294457338</v>
      </c>
      <c r="G51" s="9">
        <v>24127975</v>
      </c>
      <c r="H51" s="10">
        <f t="shared" si="2"/>
        <v>-2.108092369956451</v>
      </c>
      <c r="I51" s="19">
        <f t="shared" si="3"/>
        <v>-508640</v>
      </c>
    </row>
    <row r="52" spans="1:9" ht="15" customHeight="1">
      <c r="A52" s="20"/>
      <c r="B52" s="2"/>
      <c r="C52" s="7" t="s">
        <v>14</v>
      </c>
      <c r="D52" s="3"/>
      <c r="E52" s="8">
        <v>9096295</v>
      </c>
      <c r="F52" s="10">
        <f>E52/E49*100</f>
        <v>11.11070979547332</v>
      </c>
      <c r="G52" s="9">
        <v>8901593</v>
      </c>
      <c r="H52" s="10">
        <f t="shared" si="2"/>
        <v>2.1872714243394413</v>
      </c>
      <c r="I52" s="19">
        <f t="shared" si="3"/>
        <v>194702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6043683</v>
      </c>
      <c r="F53" s="10">
        <f>E53/E49*100</f>
        <v>7.382083354688428</v>
      </c>
      <c r="G53" s="9">
        <v>5964949</v>
      </c>
      <c r="H53" s="10">
        <f t="shared" si="2"/>
        <v>1.3199442275197992</v>
      </c>
      <c r="I53" s="19">
        <f t="shared" si="3"/>
        <v>78734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17433856</v>
      </c>
      <c r="F54" s="26">
        <f>E54/E49*100</f>
        <v>21.294660587862563</v>
      </c>
      <c r="G54" s="27">
        <f>G49-(G50+G51+G52+G53)</f>
        <v>16949700</v>
      </c>
      <c r="H54" s="26">
        <f t="shared" si="2"/>
        <v>2.8564281373711626</v>
      </c>
      <c r="I54" s="28">
        <f t="shared" si="3"/>
        <v>484156</v>
      </c>
    </row>
  </sheetData>
  <sheetProtection/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2013-06-26T07:49:08Z</cp:lastPrinted>
  <dcterms:created xsi:type="dcterms:W3CDTF">2000-09-01T04:21:16Z</dcterms:created>
  <dcterms:modified xsi:type="dcterms:W3CDTF">2013-06-26T07:49:10Z</dcterms:modified>
  <cp:category/>
  <cp:version/>
  <cp:contentType/>
  <cp:contentStatus/>
</cp:coreProperties>
</file>