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805" windowHeight="900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<sst xmlns="http://schemas.openxmlformats.org/spreadsheetml/2006/main" count="41" uniqueCount="33">
  <si>
    <t>入港船舶年次比較データ</t>
  </si>
  <si>
    <t>入港船舶年次比較図</t>
  </si>
  <si>
    <t>入貨</t>
  </si>
  <si>
    <t>外貿</t>
  </si>
  <si>
    <t>内貿</t>
  </si>
  <si>
    <t>西暦</t>
  </si>
  <si>
    <t>和暦</t>
  </si>
  <si>
    <t>出貨</t>
  </si>
  <si>
    <t>海上出入貨物総括表</t>
  </si>
  <si>
    <t>貨物総量</t>
  </si>
  <si>
    <t>外 貿 計</t>
  </si>
  <si>
    <t>内 貿 計</t>
  </si>
  <si>
    <t>区　分</t>
  </si>
  <si>
    <t>構成比％</t>
  </si>
  <si>
    <t>増減率％</t>
  </si>
  <si>
    <t>増減数</t>
  </si>
  <si>
    <t>（単位トン）</t>
  </si>
  <si>
    <t xml:space="preserve">   輸 出</t>
  </si>
  <si>
    <t xml:space="preserve">   輸 入</t>
  </si>
  <si>
    <t xml:space="preserve">   移 出</t>
  </si>
  <si>
    <t xml:space="preserve">   移 入</t>
  </si>
  <si>
    <t xml:space="preserve">２ 海上出入貨物の概要   </t>
  </si>
  <si>
    <t xml:space="preserve"> </t>
  </si>
  <si>
    <t>２３年</t>
  </si>
  <si>
    <t>２２年</t>
  </si>
  <si>
    <t>１４年</t>
  </si>
  <si>
    <t>１５年</t>
  </si>
  <si>
    <t>１６年</t>
  </si>
  <si>
    <t>１７年</t>
  </si>
  <si>
    <t>１８年</t>
  </si>
  <si>
    <t>１９年</t>
  </si>
  <si>
    <t>２０年</t>
  </si>
  <si>
    <t>２１年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</si>
</sst>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b/>
      <sz val="12"/>
      <name val="ＭＳ 明朝"/>
      <family val="1"/>
    </font>
    <font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Ｐ明朝"/>
      <family val="1"/>
    </font>
    <font>
      <sz val="18"/>
      <color indexed="8"/>
      <name val="ＭＳ 明朝"/>
      <family val="1"/>
    </font>
    <font>
      <sz val="10.1"/>
      <color indexed="8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/>
      <right/>
      <top style="thin"/>
      <bottom style="thin"/>
    </border>
    <border>
      <left/>
      <right/>
      <top style="thin"/>
      <bottom style="dashDotDot"/>
    </border>
    <border>
      <left/>
      <right/>
      <top/>
      <bottom style="dashDotDot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ashDotDot"/>
    </border>
    <border>
      <left style="thin"/>
      <right style="thin"/>
      <top/>
      <bottom/>
    </border>
    <border>
      <left style="thin"/>
      <right style="thin"/>
      <top/>
      <bottom style="dashDotDot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10" xfId="0" applyBorder="1" applyAlignment="1">
      <alignment/>
    </xf>
    <xf numFmtId="0" fontId="3" fillId="0" borderId="0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3" fontId="0" fillId="0" borderId="10" xfId="0" applyNumberFormat="1" applyBorder="1" applyAlignment="1">
      <alignment/>
    </xf>
    <xf numFmtId="176" fontId="0" fillId="0" borderId="10" xfId="0" applyNumberForma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38" fontId="4" fillId="0" borderId="17" xfId="48" applyFont="1" applyBorder="1" applyAlignment="1">
      <alignment horizontal="right" vertical="center"/>
    </xf>
    <xf numFmtId="177" fontId="4" fillId="0" borderId="17" xfId="0" applyNumberFormat="1" applyFont="1" applyBorder="1" applyAlignment="1">
      <alignment horizontal="right" vertical="center"/>
    </xf>
    <xf numFmtId="177" fontId="4" fillId="0" borderId="17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3" fontId="4" fillId="0" borderId="18" xfId="0" applyNumberFormat="1" applyFont="1" applyBorder="1" applyAlignment="1">
      <alignment vertical="center"/>
    </xf>
    <xf numFmtId="177" fontId="4" fillId="0" borderId="18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3" fontId="4" fillId="0" borderId="19" xfId="0" applyNumberFormat="1" applyFont="1" applyBorder="1" applyAlignment="1">
      <alignment vertical="center"/>
    </xf>
    <xf numFmtId="177" fontId="4" fillId="0" borderId="19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3" fontId="4" fillId="0" borderId="20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distributed"/>
    </xf>
    <xf numFmtId="0" fontId="7" fillId="0" borderId="0" xfId="0" applyFont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海上出入貨物年次比較図</a:t>
            </a:r>
          </a:p>
        </c:rich>
      </c:tx>
      <c:layout>
        <c:manualLayout>
          <c:xMode val="factor"/>
          <c:yMode val="factor"/>
          <c:x val="0.0085"/>
          <c:y val="-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5"/>
          <c:y val="0.20275"/>
          <c:w val="0.904"/>
          <c:h val="0.73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Sheet2!$C$16</c:f>
              <c:strCache>
                <c:ptCount val="1"/>
                <c:pt idx="0">
                  <c:v>外貿</c:v>
                </c:pt>
              </c:strCache>
            </c:strRef>
          </c:tx>
          <c:spPr>
            <a:pattFill prst="narVert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Sheet2!$B$17:$B$26</c:f>
              <c:strCache>
                <c:ptCount val="10"/>
                <c:pt idx="0">
                  <c:v>１４年</c:v>
                </c:pt>
                <c:pt idx="1">
                  <c:v>１５年</c:v>
                </c:pt>
                <c:pt idx="2">
                  <c:v>１６年</c:v>
                </c:pt>
                <c:pt idx="3">
                  <c:v>１７年</c:v>
                </c:pt>
                <c:pt idx="4">
                  <c:v>１８年</c:v>
                </c:pt>
                <c:pt idx="5">
                  <c:v>１９年</c:v>
                </c:pt>
                <c:pt idx="6">
                  <c:v>２０年</c:v>
                </c:pt>
                <c:pt idx="7">
                  <c:v>２１年</c:v>
                </c:pt>
                <c:pt idx="8">
                  <c:v>２２年</c:v>
                </c:pt>
                <c:pt idx="9">
                  <c:v>２３年</c:v>
                </c:pt>
              </c:strCache>
            </c:strRef>
          </c:cat>
          <c:val>
            <c:numRef>
              <c:f>Sheet2!$C$17:$C$26</c:f>
              <c:numCache>
                <c:ptCount val="10"/>
                <c:pt idx="0">
                  <c:v>95.694583</c:v>
                </c:pt>
                <c:pt idx="1">
                  <c:v>101.123849</c:v>
                </c:pt>
                <c:pt idx="2">
                  <c:v>101.227413</c:v>
                </c:pt>
                <c:pt idx="3">
                  <c:v>97.506369</c:v>
                </c:pt>
                <c:pt idx="4">
                  <c:v>98.229565</c:v>
                </c:pt>
                <c:pt idx="5">
                  <c:v>99.67608</c:v>
                </c:pt>
                <c:pt idx="6">
                  <c:v>96.28462</c:v>
                </c:pt>
                <c:pt idx="7">
                  <c:v>87.6331</c:v>
                </c:pt>
                <c:pt idx="8">
                  <c:v>94.552004</c:v>
                </c:pt>
                <c:pt idx="9">
                  <c:v>90.496392</c:v>
                </c:pt>
              </c:numCache>
            </c:numRef>
          </c:val>
        </c:ser>
        <c:ser>
          <c:idx val="0"/>
          <c:order val="1"/>
          <c:tx>
            <c:strRef>
              <c:f>Sheet2!$D$16</c:f>
              <c:strCache>
                <c:ptCount val="1"/>
                <c:pt idx="0">
                  <c:v>内貿</c:v>
                </c:pt>
              </c:strCache>
            </c:strRef>
          </c:tx>
          <c:spPr>
            <a:pattFill prst="pct75">
              <a:fgClr>
                <a:srgbClr val="FFFFFF"/>
              </a:fgClr>
              <a:bgClr>
                <a:srgbClr val="333333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cat>
            <c:strRef>
              <c:f>Sheet2!$B$17:$B$26</c:f>
              <c:strCache>
                <c:ptCount val="10"/>
                <c:pt idx="0">
                  <c:v>１４年</c:v>
                </c:pt>
                <c:pt idx="1">
                  <c:v>１５年</c:v>
                </c:pt>
                <c:pt idx="2">
                  <c:v>１６年</c:v>
                </c:pt>
                <c:pt idx="3">
                  <c:v>１７年</c:v>
                </c:pt>
                <c:pt idx="4">
                  <c:v>１８年</c:v>
                </c:pt>
                <c:pt idx="5">
                  <c:v>１９年</c:v>
                </c:pt>
                <c:pt idx="6">
                  <c:v>２０年</c:v>
                </c:pt>
                <c:pt idx="7">
                  <c:v>２１年</c:v>
                </c:pt>
                <c:pt idx="8">
                  <c:v>２２年</c:v>
                </c:pt>
                <c:pt idx="9">
                  <c:v>２３年</c:v>
                </c:pt>
              </c:strCache>
            </c:strRef>
          </c:cat>
          <c:val>
            <c:numRef>
              <c:f>Sheet2!$D$17:$D$26</c:f>
              <c:numCache>
                <c:ptCount val="10"/>
                <c:pt idx="0">
                  <c:v>63.234211</c:v>
                </c:pt>
                <c:pt idx="1">
                  <c:v>68.435603</c:v>
                </c:pt>
                <c:pt idx="2">
                  <c:v>68.026383</c:v>
                </c:pt>
                <c:pt idx="3">
                  <c:v>68.208913</c:v>
                </c:pt>
                <c:pt idx="4">
                  <c:v>68.734611</c:v>
                </c:pt>
                <c:pt idx="5">
                  <c:v>69.525973</c:v>
                </c:pt>
                <c:pt idx="6">
                  <c:v>68.857944</c:v>
                </c:pt>
                <c:pt idx="7">
                  <c:v>57.270219</c:v>
                </c:pt>
                <c:pt idx="8">
                  <c:v>60.70429</c:v>
                </c:pt>
                <c:pt idx="9">
                  <c:v>59.438101</c:v>
                </c:pt>
              </c:numCache>
            </c:numRef>
          </c:val>
        </c:ser>
        <c:overlap val="100"/>
        <c:gapWidth val="40"/>
        <c:axId val="40494629"/>
        <c:axId val="28907342"/>
      </c:barChart>
      <c:lineChart>
        <c:grouping val="standard"/>
        <c:varyColors val="0"/>
        <c:ser>
          <c:idx val="2"/>
          <c:order val="2"/>
          <c:tx>
            <c:strRef>
              <c:f>Sheet2!$E$16</c:f>
              <c:strCache>
                <c:ptCount val="1"/>
                <c:pt idx="0">
                  <c:v>出貨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Sheet2!$B$17:$B$26</c:f>
              <c:strCache>
                <c:ptCount val="10"/>
                <c:pt idx="0">
                  <c:v>１４年</c:v>
                </c:pt>
                <c:pt idx="1">
                  <c:v>１５年</c:v>
                </c:pt>
                <c:pt idx="2">
                  <c:v>１６年</c:v>
                </c:pt>
                <c:pt idx="3">
                  <c:v>１７年</c:v>
                </c:pt>
                <c:pt idx="4">
                  <c:v>１８年</c:v>
                </c:pt>
                <c:pt idx="5">
                  <c:v>１９年</c:v>
                </c:pt>
                <c:pt idx="6">
                  <c:v>２０年</c:v>
                </c:pt>
                <c:pt idx="7">
                  <c:v>２１年</c:v>
                </c:pt>
                <c:pt idx="8">
                  <c:v>２２年</c:v>
                </c:pt>
                <c:pt idx="9">
                  <c:v>２３年</c:v>
                </c:pt>
              </c:strCache>
            </c:strRef>
          </c:cat>
          <c:val>
            <c:numRef>
              <c:f>Sheet2!$E$17:$E$26</c:f>
              <c:numCache>
                <c:ptCount val="10"/>
                <c:pt idx="0">
                  <c:v>42.656465</c:v>
                </c:pt>
                <c:pt idx="1">
                  <c:v>44.34285</c:v>
                </c:pt>
                <c:pt idx="2">
                  <c:v>46.055328</c:v>
                </c:pt>
                <c:pt idx="3">
                  <c:v>44.506794</c:v>
                </c:pt>
                <c:pt idx="4">
                  <c:v>44.663145</c:v>
                </c:pt>
                <c:pt idx="5">
                  <c:v>45.38886</c:v>
                </c:pt>
                <c:pt idx="6">
                  <c:v>46.818752</c:v>
                </c:pt>
                <c:pt idx="7">
                  <c:v>40.550035</c:v>
                </c:pt>
                <c:pt idx="8">
                  <c:v>43.209823</c:v>
                </c:pt>
                <c:pt idx="9">
                  <c:v>39.557841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Sheet2!$F$16</c:f>
              <c:strCache>
                <c:ptCount val="1"/>
                <c:pt idx="0">
                  <c:v>入貨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Sheet2!$B$17:$B$26</c:f>
              <c:strCache>
                <c:ptCount val="10"/>
                <c:pt idx="0">
                  <c:v>１４年</c:v>
                </c:pt>
                <c:pt idx="1">
                  <c:v>１５年</c:v>
                </c:pt>
                <c:pt idx="2">
                  <c:v>１６年</c:v>
                </c:pt>
                <c:pt idx="3">
                  <c:v>１７年</c:v>
                </c:pt>
                <c:pt idx="4">
                  <c:v>１８年</c:v>
                </c:pt>
                <c:pt idx="5">
                  <c:v>１９年</c:v>
                </c:pt>
                <c:pt idx="6">
                  <c:v>２０年</c:v>
                </c:pt>
                <c:pt idx="7">
                  <c:v>２１年</c:v>
                </c:pt>
                <c:pt idx="8">
                  <c:v>２２年</c:v>
                </c:pt>
                <c:pt idx="9">
                  <c:v>２３年</c:v>
                </c:pt>
              </c:strCache>
            </c:strRef>
          </c:cat>
          <c:val>
            <c:numRef>
              <c:f>Sheet2!$F$17:$F$26</c:f>
              <c:numCache>
                <c:ptCount val="10"/>
                <c:pt idx="0">
                  <c:v>116.272329</c:v>
                </c:pt>
                <c:pt idx="1">
                  <c:v>125.216602</c:v>
                </c:pt>
                <c:pt idx="2">
                  <c:v>123.198468</c:v>
                </c:pt>
                <c:pt idx="3">
                  <c:v>121.208488</c:v>
                </c:pt>
                <c:pt idx="4">
                  <c:v>122.301031</c:v>
                </c:pt>
                <c:pt idx="5">
                  <c:v>123.813193</c:v>
                </c:pt>
                <c:pt idx="6">
                  <c:v>118.323812</c:v>
                </c:pt>
                <c:pt idx="7">
                  <c:v>104.353284</c:v>
                </c:pt>
                <c:pt idx="8">
                  <c:v>112.046471</c:v>
                </c:pt>
                <c:pt idx="9">
                  <c:v>110.376652</c:v>
                </c:pt>
              </c:numCache>
            </c:numRef>
          </c:val>
          <c:smooth val="0"/>
        </c:ser>
        <c:axId val="58839487"/>
        <c:axId val="59793336"/>
      </c:lineChart>
      <c:catAx>
        <c:axId val="404946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8907342"/>
        <c:crosses val="autoZero"/>
        <c:auto val="0"/>
        <c:lblOffset val="100"/>
        <c:tickLblSkip val="1"/>
        <c:noMultiLvlLbl val="0"/>
      </c:catAx>
      <c:valAx>
        <c:axId val="28907342"/>
        <c:scaling>
          <c:orientation val="minMax"/>
          <c:max val="20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0494629"/>
        <c:crossesAt val="1"/>
        <c:crossBetween val="between"/>
        <c:dispUnits/>
        <c:majorUnit val="50"/>
        <c:minorUnit val="50"/>
      </c:valAx>
      <c:catAx>
        <c:axId val="58839487"/>
        <c:scaling>
          <c:orientation val="minMax"/>
        </c:scaling>
        <c:axPos val="b"/>
        <c:delete val="1"/>
        <c:majorTickMark val="out"/>
        <c:minorTickMark val="none"/>
        <c:tickLblPos val="none"/>
        <c:crossAx val="59793336"/>
        <c:crossesAt val="0"/>
        <c:auto val="0"/>
        <c:lblOffset val="100"/>
        <c:tickLblSkip val="1"/>
        <c:noMultiLvlLbl val="0"/>
      </c:catAx>
      <c:valAx>
        <c:axId val="59793336"/>
        <c:scaling>
          <c:orientation val="minMax"/>
          <c:max val="200"/>
        </c:scaling>
        <c:axPos val="l"/>
        <c:delete val="0"/>
        <c:numFmt formatCode="General" sourceLinked="1"/>
        <c:majorTickMark val="cross"/>
        <c:minorTickMark val="none"/>
        <c:tickLblPos val="high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8839487"/>
        <c:crosses val="max"/>
        <c:crossBetween val="between"/>
        <c:dispUnits/>
        <c:majorUnit val="50"/>
        <c:minorUnit val="50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7425"/>
          <c:y val="0.0955"/>
          <c:w val="0.5147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21</xdr:row>
      <xdr:rowOff>9525</xdr:rowOff>
    </xdr:from>
    <xdr:to>
      <xdr:col>6</xdr:col>
      <xdr:colOff>1285875</xdr:colOff>
      <xdr:row>39</xdr:row>
      <xdr:rowOff>228600</xdr:rowOff>
    </xdr:to>
    <xdr:graphicFrame>
      <xdr:nvGraphicFramePr>
        <xdr:cNvPr id="1" name="Chart 3"/>
        <xdr:cNvGraphicFramePr/>
      </xdr:nvGraphicFramePr>
      <xdr:xfrm>
        <a:off x="9525" y="5181600"/>
        <a:ext cx="68961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314325</xdr:colOff>
      <xdr:row>24</xdr:row>
      <xdr:rowOff>28575</xdr:rowOff>
    </xdr:from>
    <xdr:to>
      <xdr:col>2</xdr:col>
      <xdr:colOff>114300</xdr:colOff>
      <xdr:row>24</xdr:row>
      <xdr:rowOff>228600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409575" y="5943600"/>
          <a:ext cx="6762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百万トン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6</xdr:col>
      <xdr:colOff>542925</xdr:colOff>
      <xdr:row>24</xdr:row>
      <xdr:rowOff>0</xdr:rowOff>
    </xdr:from>
    <xdr:to>
      <xdr:col>6</xdr:col>
      <xdr:colOff>1257300</xdr:colOff>
      <xdr:row>25</xdr:row>
      <xdr:rowOff>19050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6162675" y="5915025"/>
          <a:ext cx="7143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百万トン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6</xdr:col>
      <xdr:colOff>885825</xdr:colOff>
      <xdr:row>8</xdr:row>
      <xdr:rowOff>9525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95250" y="304800"/>
          <a:ext cx="6410325" cy="1476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23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年の取扱貨物量は、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149,934,493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トンで、全国第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位の見込みである。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外貿貨物は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90,496,392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トンで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60.4%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を占め、内貿貨物は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59,438,101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トンで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39.6%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となっている。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輸移出入別でみると、輸出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6.5%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、輸入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53.8%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、移出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19.8%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、移入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19.8%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で、輸入貨物が取扱貨物量の半分以上を占めている。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H7" sqref="H7"/>
    </sheetView>
  </sheetViews>
  <sheetFormatPr defaultColWidth="10.875" defaultRowHeight="19.5" customHeight="1"/>
  <cols>
    <col min="1" max="1" width="1.25" style="1" customWidth="1"/>
    <col min="2" max="2" width="11.50390625" style="1" customWidth="1"/>
    <col min="3" max="3" width="17.125" style="1" customWidth="1"/>
    <col min="4" max="4" width="13.375" style="1" customWidth="1"/>
    <col min="5" max="5" width="17.125" style="1" customWidth="1"/>
    <col min="6" max="6" width="13.375" style="1" customWidth="1"/>
    <col min="7" max="7" width="17.125" style="1" customWidth="1"/>
    <col min="8" max="8" width="12.875" style="1" customWidth="1"/>
    <col min="9" max="9" width="11.875" style="1" customWidth="1"/>
    <col min="10" max="16384" width="10.875" style="1" customWidth="1"/>
  </cols>
  <sheetData>
    <row r="1" spans="1:4" ht="24" customHeight="1">
      <c r="A1" s="45" t="s">
        <v>21</v>
      </c>
      <c r="D1" s="1" t="s">
        <v>22</v>
      </c>
    </row>
    <row r="2" ht="16.5" customHeight="1">
      <c r="A2" s="13"/>
    </row>
    <row r="3" ht="16.5" customHeight="1"/>
    <row r="4" ht="16.5" customHeight="1"/>
    <row r="5" ht="16.5" customHeight="1"/>
    <row r="6" ht="16.5" customHeight="1"/>
    <row r="7" ht="16.5" customHeight="1"/>
    <row r="8" ht="16.5" customHeight="1"/>
    <row r="9" ht="16.5" customHeight="1"/>
    <row r="10" ht="16.5" customHeight="1"/>
    <row r="11" spans="3:6" ht="19.5" customHeight="1">
      <c r="C11" s="46" t="s">
        <v>8</v>
      </c>
      <c r="D11" s="47"/>
      <c r="E11" s="47"/>
      <c r="F11" s="47"/>
    </row>
    <row r="12" spans="1:7" ht="19.5" customHeight="1">
      <c r="A12" s="14"/>
      <c r="B12" s="14"/>
      <c r="C12" s="14"/>
      <c r="D12" s="14"/>
      <c r="E12" s="14"/>
      <c r="F12" s="14"/>
      <c r="G12" s="15" t="s">
        <v>16</v>
      </c>
    </row>
    <row r="13" spans="1:7" s="12" customFormat="1" ht="24" customHeight="1">
      <c r="A13" s="16"/>
      <c r="B13" s="22" t="s">
        <v>12</v>
      </c>
      <c r="C13" s="23" t="s">
        <v>23</v>
      </c>
      <c r="D13" s="23" t="s">
        <v>13</v>
      </c>
      <c r="E13" s="23" t="s">
        <v>24</v>
      </c>
      <c r="F13" s="23" t="s">
        <v>14</v>
      </c>
      <c r="G13" s="22" t="s">
        <v>15</v>
      </c>
    </row>
    <row r="14" spans="1:7" s="12" customFormat="1" ht="21.75" customHeight="1">
      <c r="A14" s="17"/>
      <c r="B14" s="24" t="s">
        <v>9</v>
      </c>
      <c r="C14" s="25">
        <v>149934493</v>
      </c>
      <c r="D14" s="26">
        <v>100</v>
      </c>
      <c r="E14" s="25">
        <v>155256294</v>
      </c>
      <c r="F14" s="27">
        <f aca="true" t="shared" si="0" ref="F14:F20">(C14-E14)/E14*100</f>
        <v>-3.427752178600888</v>
      </c>
      <c r="G14" s="28">
        <f aca="true" t="shared" si="1" ref="G14:G20">C14-E14</f>
        <v>-5321801</v>
      </c>
    </row>
    <row r="15" spans="1:7" s="12" customFormat="1" ht="21.75" customHeight="1">
      <c r="A15" s="18"/>
      <c r="B15" s="29" t="s">
        <v>10</v>
      </c>
      <c r="C15" s="30">
        <v>90496392</v>
      </c>
      <c r="D15" s="31">
        <f>C15/C14*100</f>
        <v>60.35728683192333</v>
      </c>
      <c r="E15" s="30">
        <v>94552004</v>
      </c>
      <c r="F15" s="31">
        <f t="shared" si="0"/>
        <v>-4.289292482896502</v>
      </c>
      <c r="G15" s="32">
        <f t="shared" si="1"/>
        <v>-4055612</v>
      </c>
    </row>
    <row r="16" spans="1:7" s="12" customFormat="1" ht="21.75" customHeight="1">
      <c r="A16" s="18"/>
      <c r="B16" s="33" t="s">
        <v>17</v>
      </c>
      <c r="C16" s="30">
        <v>9803582</v>
      </c>
      <c r="D16" s="31">
        <f>C16/C14*100</f>
        <v>6.5385768170103455</v>
      </c>
      <c r="E16" s="30">
        <v>11627506</v>
      </c>
      <c r="F16" s="31">
        <f t="shared" si="0"/>
        <v>-15.686287325932147</v>
      </c>
      <c r="G16" s="32">
        <f t="shared" si="1"/>
        <v>-1823924</v>
      </c>
    </row>
    <row r="17" spans="1:7" s="12" customFormat="1" ht="21.75" customHeight="1">
      <c r="A17" s="19"/>
      <c r="B17" s="34" t="s">
        <v>18</v>
      </c>
      <c r="C17" s="35">
        <v>80692810</v>
      </c>
      <c r="D17" s="36">
        <f>C17/C14*100</f>
        <v>53.81871001491299</v>
      </c>
      <c r="E17" s="35">
        <v>82924498</v>
      </c>
      <c r="F17" s="36">
        <f t="shared" si="0"/>
        <v>-2.6912288332453937</v>
      </c>
      <c r="G17" s="37">
        <f t="shared" si="1"/>
        <v>-2231688</v>
      </c>
    </row>
    <row r="18" spans="1:7" s="12" customFormat="1" ht="21.75" customHeight="1">
      <c r="A18" s="20"/>
      <c r="B18" s="38" t="s">
        <v>11</v>
      </c>
      <c r="C18" s="30">
        <v>59438101</v>
      </c>
      <c r="D18" s="31">
        <f>C18/C14*100</f>
        <v>39.642713168076675</v>
      </c>
      <c r="E18" s="30">
        <v>60704290</v>
      </c>
      <c r="F18" s="31">
        <f t="shared" si="0"/>
        <v>-2.0858311661333984</v>
      </c>
      <c r="G18" s="39">
        <f t="shared" si="1"/>
        <v>-1266189</v>
      </c>
    </row>
    <row r="19" spans="1:7" s="12" customFormat="1" ht="21.75" customHeight="1">
      <c r="A19" s="20"/>
      <c r="B19" s="40" t="s">
        <v>19</v>
      </c>
      <c r="C19" s="30">
        <v>29754259</v>
      </c>
      <c r="D19" s="31">
        <f>C19/C14*100</f>
        <v>19.844839172531167</v>
      </c>
      <c r="E19" s="30">
        <v>31582317</v>
      </c>
      <c r="F19" s="31">
        <f t="shared" si="0"/>
        <v>-5.788232699963084</v>
      </c>
      <c r="G19" s="39">
        <f t="shared" si="1"/>
        <v>-1828058</v>
      </c>
    </row>
    <row r="20" spans="1:7" s="12" customFormat="1" ht="21.75" customHeight="1">
      <c r="A20" s="21"/>
      <c r="B20" s="41" t="s">
        <v>20</v>
      </c>
      <c r="C20" s="42">
        <v>29683842</v>
      </c>
      <c r="D20" s="43">
        <f>C20/C14*100</f>
        <v>19.79787399554551</v>
      </c>
      <c r="E20" s="42">
        <v>29121973</v>
      </c>
      <c r="F20" s="43">
        <f t="shared" si="0"/>
        <v>1.9293644699141779</v>
      </c>
      <c r="G20" s="44">
        <f t="shared" si="1"/>
        <v>561869</v>
      </c>
    </row>
    <row r="27" s="2" customFormat="1" ht="19.5" customHeight="1"/>
    <row r="28" s="2" customFormat="1" ht="19.5" customHeight="1"/>
    <row r="29" spans="2:7" s="2" customFormat="1" ht="19.5" customHeight="1">
      <c r="B29" s="6"/>
      <c r="C29" s="6"/>
      <c r="D29" s="6"/>
      <c r="E29" s="6"/>
      <c r="F29" s="6"/>
      <c r="G29" s="6"/>
    </row>
    <row r="30" spans="2:7" s="2" customFormat="1" ht="19.5" customHeight="1">
      <c r="B30" s="4"/>
      <c r="C30" s="3"/>
      <c r="D30" s="7"/>
      <c r="E30" s="3"/>
      <c r="F30" s="7"/>
      <c r="G30" s="3"/>
    </row>
    <row r="31" spans="2:7" s="2" customFormat="1" ht="19.5" customHeight="1">
      <c r="B31" s="4"/>
      <c r="C31" s="3"/>
      <c r="D31" s="7"/>
      <c r="E31" s="3"/>
      <c r="F31" s="7"/>
      <c r="G31" s="3"/>
    </row>
    <row r="32" spans="2:7" s="2" customFormat="1" ht="19.5" customHeight="1">
      <c r="B32" s="4"/>
      <c r="C32" s="3"/>
      <c r="D32" s="7"/>
      <c r="E32" s="3"/>
      <c r="F32" s="7"/>
      <c r="G32" s="3"/>
    </row>
    <row r="33" spans="2:7" s="2" customFormat="1" ht="19.5" customHeight="1">
      <c r="B33" s="4"/>
      <c r="C33" s="3"/>
      <c r="D33" s="7"/>
      <c r="E33" s="3"/>
      <c r="F33" s="7"/>
      <c r="G33" s="3"/>
    </row>
    <row r="34" spans="2:7" s="2" customFormat="1" ht="19.5" customHeight="1">
      <c r="B34" s="4"/>
      <c r="C34" s="3"/>
      <c r="D34" s="7"/>
      <c r="E34" s="3"/>
      <c r="F34" s="7"/>
      <c r="G34" s="3"/>
    </row>
    <row r="35" spans="2:7" s="2" customFormat="1" ht="19.5" customHeight="1">
      <c r="B35" s="4"/>
      <c r="C35" s="3"/>
      <c r="D35" s="7"/>
      <c r="E35" s="3"/>
      <c r="F35" s="7"/>
      <c r="G35" s="3"/>
    </row>
    <row r="36" s="2" customFormat="1" ht="19.5" customHeight="1"/>
    <row r="37" s="2" customFormat="1" ht="19.5" customHeight="1"/>
    <row r="38" s="2" customFormat="1" ht="19.5" customHeight="1"/>
    <row r="39" s="2" customFormat="1" ht="19.5" customHeight="1"/>
  </sheetData>
  <sheetProtection/>
  <mergeCells count="1">
    <mergeCell ref="C11:F11"/>
  </mergeCells>
  <printOptions/>
  <pageMargins left="0.7874015748031497" right="0.35433070866141736" top="0.7874015748031497" bottom="0.7874015748031497" header="0.5118110236220472" footer="0.5118110236220472"/>
  <pageSetup fitToHeight="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50390625" style="0" customWidth="1"/>
    <col min="3" max="6" width="12.625" style="0" customWidth="1"/>
  </cols>
  <sheetData>
    <row r="1" ht="13.5">
      <c r="A1" t="s">
        <v>0</v>
      </c>
    </row>
    <row r="2" spans="1:6" ht="13.5">
      <c r="A2" s="9" t="s">
        <v>5</v>
      </c>
      <c r="B2" s="9" t="s">
        <v>6</v>
      </c>
      <c r="C2" s="9" t="s">
        <v>3</v>
      </c>
      <c r="D2" s="9" t="s">
        <v>4</v>
      </c>
      <c r="E2" s="9" t="s">
        <v>7</v>
      </c>
      <c r="F2" s="9" t="s">
        <v>2</v>
      </c>
    </row>
    <row r="3" spans="1:6" ht="13.5">
      <c r="A3" s="5">
        <v>2002</v>
      </c>
      <c r="B3" s="5" t="s">
        <v>25</v>
      </c>
      <c r="C3" s="10">
        <v>95694583</v>
      </c>
      <c r="D3" s="10">
        <v>63234211</v>
      </c>
      <c r="E3" s="10">
        <v>42656465</v>
      </c>
      <c r="F3" s="10">
        <v>116272329</v>
      </c>
    </row>
    <row r="4" spans="1:6" ht="13.5">
      <c r="A4" s="5">
        <v>2003</v>
      </c>
      <c r="B4" s="5" t="s">
        <v>26</v>
      </c>
      <c r="C4" s="10">
        <v>101123849</v>
      </c>
      <c r="D4" s="10">
        <v>68435603</v>
      </c>
      <c r="E4" s="10">
        <v>44342850</v>
      </c>
      <c r="F4" s="10">
        <v>125216602</v>
      </c>
    </row>
    <row r="5" spans="1:6" ht="13.5">
      <c r="A5" s="5">
        <v>2004</v>
      </c>
      <c r="B5" s="5" t="s">
        <v>27</v>
      </c>
      <c r="C5" s="10">
        <v>101227413</v>
      </c>
      <c r="D5" s="10">
        <v>68026383</v>
      </c>
      <c r="E5" s="10">
        <v>46055328</v>
      </c>
      <c r="F5" s="10">
        <v>123198468</v>
      </c>
    </row>
    <row r="6" spans="1:6" ht="13.5">
      <c r="A6" s="5">
        <v>2005</v>
      </c>
      <c r="B6" s="5" t="s">
        <v>28</v>
      </c>
      <c r="C6" s="10">
        <v>97506369</v>
      </c>
      <c r="D6" s="10">
        <v>68208913</v>
      </c>
      <c r="E6" s="10">
        <v>44506794</v>
      </c>
      <c r="F6" s="10">
        <v>121208488</v>
      </c>
    </row>
    <row r="7" spans="1:6" ht="13.5">
      <c r="A7" s="5">
        <v>2006</v>
      </c>
      <c r="B7" s="5" t="s">
        <v>29</v>
      </c>
      <c r="C7" s="10">
        <v>98229565</v>
      </c>
      <c r="D7" s="10">
        <v>68734611</v>
      </c>
      <c r="E7" s="10">
        <v>44663145</v>
      </c>
      <c r="F7" s="10">
        <v>122301031</v>
      </c>
    </row>
    <row r="8" spans="1:6" ht="13.5">
      <c r="A8" s="5">
        <v>2007</v>
      </c>
      <c r="B8" s="5" t="s">
        <v>30</v>
      </c>
      <c r="C8" s="10">
        <v>99676080</v>
      </c>
      <c r="D8" s="10">
        <v>69525973</v>
      </c>
      <c r="E8" s="10">
        <v>45388860</v>
      </c>
      <c r="F8" s="10">
        <v>123813193</v>
      </c>
    </row>
    <row r="9" spans="1:6" ht="13.5">
      <c r="A9" s="5">
        <v>2008</v>
      </c>
      <c r="B9" s="5" t="s">
        <v>31</v>
      </c>
      <c r="C9" s="10">
        <v>96284620</v>
      </c>
      <c r="D9" s="10">
        <v>68857944</v>
      </c>
      <c r="E9" s="10">
        <v>46818752</v>
      </c>
      <c r="F9" s="10">
        <v>118323812</v>
      </c>
    </row>
    <row r="10" spans="1:6" ht="13.5">
      <c r="A10" s="5">
        <v>2009</v>
      </c>
      <c r="B10" s="5" t="s">
        <v>32</v>
      </c>
      <c r="C10" s="10">
        <v>87633100</v>
      </c>
      <c r="D10" s="10">
        <v>57270219</v>
      </c>
      <c r="E10" s="10">
        <v>40550035</v>
      </c>
      <c r="F10" s="10">
        <v>104353284</v>
      </c>
    </row>
    <row r="11" spans="1:6" ht="13.5">
      <c r="A11" s="5">
        <v>2010</v>
      </c>
      <c r="B11" s="5" t="s">
        <v>24</v>
      </c>
      <c r="C11" s="10">
        <v>94552004</v>
      </c>
      <c r="D11" s="10">
        <v>60704290</v>
      </c>
      <c r="E11" s="10">
        <v>43209823</v>
      </c>
      <c r="F11" s="10">
        <v>112046471</v>
      </c>
    </row>
    <row r="12" spans="1:6" ht="13.5">
      <c r="A12" s="5">
        <v>2011</v>
      </c>
      <c r="B12" s="5" t="s">
        <v>23</v>
      </c>
      <c r="C12" s="10">
        <v>90496392</v>
      </c>
      <c r="D12" s="10">
        <v>59438101</v>
      </c>
      <c r="E12" s="10">
        <v>39557841</v>
      </c>
      <c r="F12" s="10">
        <v>110376652</v>
      </c>
    </row>
    <row r="13" spans="1:2" ht="13.5">
      <c r="A13" s="8"/>
      <c r="B13" s="8"/>
    </row>
    <row r="15" ht="13.5">
      <c r="A15" t="s">
        <v>1</v>
      </c>
    </row>
    <row r="16" spans="1:6" ht="13.5">
      <c r="A16" s="9" t="s">
        <v>5</v>
      </c>
      <c r="B16" s="9" t="s">
        <v>6</v>
      </c>
      <c r="C16" s="9" t="s">
        <v>3</v>
      </c>
      <c r="D16" s="9" t="s">
        <v>4</v>
      </c>
      <c r="E16" s="9" t="s">
        <v>7</v>
      </c>
      <c r="F16" s="9" t="s">
        <v>2</v>
      </c>
    </row>
    <row r="17" spans="1:6" ht="13.5">
      <c r="A17" s="5">
        <f>A3</f>
        <v>2002</v>
      </c>
      <c r="B17" s="5" t="str">
        <f>B3</f>
        <v>１４年</v>
      </c>
      <c r="C17" s="11">
        <f>C3/1000000</f>
        <v>95.694583</v>
      </c>
      <c r="D17" s="11">
        <f>D3/1000000</f>
        <v>63.234211</v>
      </c>
      <c r="E17" s="11">
        <f>E3/1000000</f>
        <v>42.656465</v>
      </c>
      <c r="F17" s="11">
        <f>F3/1000000</f>
        <v>116.272329</v>
      </c>
    </row>
    <row r="18" spans="1:6" ht="13.5">
      <c r="A18" s="5">
        <f aca="true" t="shared" si="0" ref="A18:B26">A4</f>
        <v>2003</v>
      </c>
      <c r="B18" s="5" t="str">
        <f t="shared" si="0"/>
        <v>１５年</v>
      </c>
      <c r="C18" s="11">
        <f aca="true" t="shared" si="1" ref="C18:F26">C4/1000000</f>
        <v>101.123849</v>
      </c>
      <c r="D18" s="11">
        <f t="shared" si="1"/>
        <v>68.435603</v>
      </c>
      <c r="E18" s="11">
        <f t="shared" si="1"/>
        <v>44.34285</v>
      </c>
      <c r="F18" s="11">
        <f t="shared" si="1"/>
        <v>125.216602</v>
      </c>
    </row>
    <row r="19" spans="1:6" ht="13.5">
      <c r="A19" s="5">
        <f t="shared" si="0"/>
        <v>2004</v>
      </c>
      <c r="B19" s="5" t="str">
        <f t="shared" si="0"/>
        <v>１６年</v>
      </c>
      <c r="C19" s="11">
        <f t="shared" si="1"/>
        <v>101.227413</v>
      </c>
      <c r="D19" s="11">
        <f t="shared" si="1"/>
        <v>68.026383</v>
      </c>
      <c r="E19" s="11">
        <f t="shared" si="1"/>
        <v>46.055328</v>
      </c>
      <c r="F19" s="11">
        <f t="shared" si="1"/>
        <v>123.198468</v>
      </c>
    </row>
    <row r="20" spans="1:6" ht="13.5">
      <c r="A20" s="5">
        <f t="shared" si="0"/>
        <v>2005</v>
      </c>
      <c r="B20" s="5" t="str">
        <f t="shared" si="0"/>
        <v>１７年</v>
      </c>
      <c r="C20" s="11">
        <f t="shared" si="1"/>
        <v>97.506369</v>
      </c>
      <c r="D20" s="11">
        <f t="shared" si="1"/>
        <v>68.208913</v>
      </c>
      <c r="E20" s="11">
        <f t="shared" si="1"/>
        <v>44.506794</v>
      </c>
      <c r="F20" s="11">
        <f t="shared" si="1"/>
        <v>121.208488</v>
      </c>
    </row>
    <row r="21" spans="1:6" ht="13.5">
      <c r="A21" s="5">
        <f t="shared" si="0"/>
        <v>2006</v>
      </c>
      <c r="B21" s="5" t="str">
        <f t="shared" si="0"/>
        <v>１８年</v>
      </c>
      <c r="C21" s="11">
        <f t="shared" si="1"/>
        <v>98.229565</v>
      </c>
      <c r="D21" s="11">
        <f t="shared" si="1"/>
        <v>68.734611</v>
      </c>
      <c r="E21" s="11">
        <f t="shared" si="1"/>
        <v>44.663145</v>
      </c>
      <c r="F21" s="11">
        <f t="shared" si="1"/>
        <v>122.301031</v>
      </c>
    </row>
    <row r="22" spans="1:6" ht="13.5">
      <c r="A22" s="5">
        <f t="shared" si="0"/>
        <v>2007</v>
      </c>
      <c r="B22" s="5" t="str">
        <f t="shared" si="0"/>
        <v>１９年</v>
      </c>
      <c r="C22" s="11">
        <f t="shared" si="1"/>
        <v>99.67608</v>
      </c>
      <c r="D22" s="11">
        <f t="shared" si="1"/>
        <v>69.525973</v>
      </c>
      <c r="E22" s="11">
        <f t="shared" si="1"/>
        <v>45.38886</v>
      </c>
      <c r="F22" s="11">
        <f t="shared" si="1"/>
        <v>123.813193</v>
      </c>
    </row>
    <row r="23" spans="1:6" ht="13.5">
      <c r="A23" s="5">
        <f t="shared" si="0"/>
        <v>2008</v>
      </c>
      <c r="B23" s="5" t="str">
        <f t="shared" si="0"/>
        <v>２０年</v>
      </c>
      <c r="C23" s="11">
        <f t="shared" si="1"/>
        <v>96.28462</v>
      </c>
      <c r="D23" s="11">
        <f t="shared" si="1"/>
        <v>68.857944</v>
      </c>
      <c r="E23" s="11">
        <f t="shared" si="1"/>
        <v>46.818752</v>
      </c>
      <c r="F23" s="11">
        <f t="shared" si="1"/>
        <v>118.323812</v>
      </c>
    </row>
    <row r="24" spans="1:6" ht="13.5">
      <c r="A24" s="5">
        <f t="shared" si="0"/>
        <v>2009</v>
      </c>
      <c r="B24" s="5" t="str">
        <f t="shared" si="0"/>
        <v>２１年</v>
      </c>
      <c r="C24" s="11">
        <f t="shared" si="1"/>
        <v>87.6331</v>
      </c>
      <c r="D24" s="11">
        <f t="shared" si="1"/>
        <v>57.270219</v>
      </c>
      <c r="E24" s="11">
        <f t="shared" si="1"/>
        <v>40.550035</v>
      </c>
      <c r="F24" s="11">
        <f t="shared" si="1"/>
        <v>104.353284</v>
      </c>
    </row>
    <row r="25" spans="1:6" ht="13.5">
      <c r="A25" s="5">
        <f t="shared" si="0"/>
        <v>2010</v>
      </c>
      <c r="B25" s="5" t="str">
        <f t="shared" si="0"/>
        <v>２２年</v>
      </c>
      <c r="C25" s="11">
        <f t="shared" si="1"/>
        <v>94.552004</v>
      </c>
      <c r="D25" s="11">
        <f t="shared" si="1"/>
        <v>60.70429</v>
      </c>
      <c r="E25" s="11">
        <f t="shared" si="1"/>
        <v>43.209823</v>
      </c>
      <c r="F25" s="11">
        <f t="shared" si="1"/>
        <v>112.046471</v>
      </c>
    </row>
    <row r="26" spans="1:6" ht="13.5">
      <c r="A26" s="5">
        <f t="shared" si="0"/>
        <v>2011</v>
      </c>
      <c r="B26" s="5" t="str">
        <f t="shared" si="0"/>
        <v>２３年</v>
      </c>
      <c r="C26" s="11">
        <f t="shared" si="1"/>
        <v>90.496392</v>
      </c>
      <c r="D26" s="11">
        <f t="shared" si="1"/>
        <v>59.438101</v>
      </c>
      <c r="E26" s="11">
        <f t="shared" si="1"/>
        <v>39.557841</v>
      </c>
      <c r="F26" s="11">
        <f t="shared" si="1"/>
        <v>110.376652</v>
      </c>
    </row>
  </sheetData>
  <sheetProtection/>
  <printOptions/>
  <pageMargins left="0.787" right="0.787" top="0.984" bottom="0.984" header="0.512" footer="0.512"/>
  <pageSetup fitToHeight="0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＊＊＊＊＊</dc:creator>
  <cp:keywords/>
  <dc:description/>
  <cp:lastModifiedBy>千葉県</cp:lastModifiedBy>
  <cp:lastPrinted>2000-10-02T11:15:51Z</cp:lastPrinted>
  <dcterms:created xsi:type="dcterms:W3CDTF">2000-08-07T06:54:26Z</dcterms:created>
  <dcterms:modified xsi:type="dcterms:W3CDTF">2012-07-04T00:47:14Z</dcterms:modified>
  <cp:category/>
  <cp:version/>
  <cp:contentType/>
  <cp:contentStatus/>
</cp:coreProperties>
</file>