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<sst xmlns="http://schemas.openxmlformats.org/spreadsheetml/2006/main" count="35" uniqueCount="24">
  <si>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</si>
  <si>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</si>
  <si>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</si>
  <si>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</si>
  <si>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</si>
  <si>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</si>
  <si>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</si>
  <si>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</si>
  <si>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</si>
  <si>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</si>
  <si>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</si>
  <si>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</si>
  <si>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</si>
  <si>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１９年</t>
  </si>
  <si>
    <t>１８年</t>
  </si>
  <si>
    <t>合計</t>
  </si>
  <si>
    <t>染料･塗料･合成樹脂･その他化学工業品</t>
  </si>
  <si>
    <t>化学薬品</t>
  </si>
  <si>
    <t>電気機械</t>
  </si>
  <si>
    <t>自動車部品</t>
  </si>
  <si>
    <t>石材</t>
  </si>
  <si>
    <t>その他石油製品</t>
  </si>
  <si>
    <t>‐</t>
  </si>
  <si>
    <t>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</si>
</sst>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.25"/>
      <name val="ＭＳ Ｐゴシック"/>
      <family val="3"/>
    </font>
    <font>
      <sz val="11.75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21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178" fontId="3" fillId="0" borderId="27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21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178" fontId="3" fillId="0" borderId="2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0125"/>
          <c:w val="0.8715"/>
          <c:h val="0.898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Sheet1!$C$11:$C$15</c:f>
              <c:strCache/>
            </c:strRef>
          </c:cat>
          <c:val>
            <c:numRef>
              <c:f>Sheet1!$F$11:$F$15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コンテナ移入貨物構成比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Sheet1!$C$49:$C$53</c:f>
              <c:strCache/>
            </c:strRef>
          </c:cat>
          <c:val>
            <c:numRef>
              <c:f>Sheet1!$F$49:$F$53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4</xdr:col>
      <xdr:colOff>752475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2943225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15</xdr:row>
      <xdr:rowOff>104775</xdr:rowOff>
    </xdr:from>
    <xdr:to>
      <xdr:col>8</xdr:col>
      <xdr:colOff>790575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3286125" y="2990850"/>
        <a:ext cx="32670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8</xdr:col>
      <xdr:colOff>304800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19050"/>
          <a:ext cx="60483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  内貿コンテナの移出は208,849トンで、前年と比較すると118,517トン(131.2%)の増加であった。
　主な品種は染料・塗料・合成樹脂・その他化学工業品で、全体の77.5%を占めている。</a:t>
          </a:r>
        </a:p>
      </xdr:txBody>
    </xdr:sp>
    <xdr:clientData/>
  </xdr:twoCellAnchor>
  <xdr:twoCellAnchor>
    <xdr:from>
      <xdr:col>0</xdr:col>
      <xdr:colOff>152400</xdr:colOff>
      <xdr:row>35</xdr:row>
      <xdr:rowOff>152400</xdr:rowOff>
    </xdr:from>
    <xdr:to>
      <xdr:col>8</xdr:col>
      <xdr:colOff>504825</xdr:colOff>
      <xdr:row>41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6496050"/>
          <a:ext cx="61150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内貿コンテナの移入は239,778トンで、前年と比較すると109,382トン(83.9%)の増加であった。
　主な品種は染料・塗料・合成樹脂・その他化学工業品で、全体の42.5%を占めている。</a:t>
          </a:r>
        </a:p>
      </xdr:txBody>
    </xdr:sp>
    <xdr:clientData/>
  </xdr:twoCellAnchor>
  <xdr:twoCellAnchor>
    <xdr:from>
      <xdr:col>2</xdr:col>
      <xdr:colOff>800100</xdr:colOff>
      <xdr:row>23</xdr:row>
      <xdr:rowOff>76200</xdr:rowOff>
    </xdr:from>
    <xdr:to>
      <xdr:col>2</xdr:col>
      <xdr:colOff>1695450</xdr:colOff>
      <xdr:row>26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66825" y="4343400"/>
          <a:ext cx="8953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平成19年
総　数
208,849トン</a:t>
          </a:r>
        </a:p>
      </xdr:txBody>
    </xdr:sp>
    <xdr:clientData/>
  </xdr:twoCellAnchor>
  <xdr:twoCellAnchor>
    <xdr:from>
      <xdr:col>6</xdr:col>
      <xdr:colOff>409575</xdr:colOff>
      <xdr:row>23</xdr:row>
      <xdr:rowOff>38100</xdr:rowOff>
    </xdr:from>
    <xdr:to>
      <xdr:col>7</xdr:col>
      <xdr:colOff>514350</xdr:colOff>
      <xdr:row>26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52950" y="4305300"/>
          <a:ext cx="914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平成19年
総　数
239,778トン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workbookViewId="0" topLeftCell="A1">
      <selection activeCell="J35" sqref="J35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51"/>
      <c r="D5" s="51"/>
      <c r="E5" s="51"/>
      <c r="F5" s="51"/>
      <c r="G5" s="51"/>
    </row>
    <row r="6" spans="3:7" ht="14.25">
      <c r="C6" s="47"/>
      <c r="D6" s="47"/>
      <c r="E6" s="47"/>
      <c r="F6" s="47"/>
      <c r="G6" s="47"/>
    </row>
    <row r="7" spans="3:7" ht="14.25">
      <c r="C7" s="51" t="s">
        <v>10</v>
      </c>
      <c r="D7" s="51"/>
      <c r="E7" s="51"/>
      <c r="F7" s="51"/>
      <c r="G7" s="51"/>
    </row>
    <row r="8" spans="8:9" ht="14.25" thickBot="1">
      <c r="H8" s="28" t="s">
        <v>3</v>
      </c>
      <c r="I8" s="27"/>
    </row>
    <row r="9" spans="1:9" ht="16.5" customHeight="1">
      <c r="A9" s="2"/>
      <c r="B9" s="3"/>
      <c r="C9" s="29" t="s">
        <v>5</v>
      </c>
      <c r="D9" s="4"/>
      <c r="E9" s="5" t="s">
        <v>13</v>
      </c>
      <c r="F9" s="6" t="s">
        <v>0</v>
      </c>
      <c r="G9" s="6" t="s">
        <v>14</v>
      </c>
      <c r="H9" s="6" t="s">
        <v>1</v>
      </c>
      <c r="I9" s="7" t="s">
        <v>2</v>
      </c>
    </row>
    <row r="10" spans="1:9" ht="16.5" customHeight="1">
      <c r="A10" s="8"/>
      <c r="B10" s="9"/>
      <c r="C10" s="10" t="s">
        <v>15</v>
      </c>
      <c r="D10" s="11"/>
      <c r="E10" s="31">
        <v>208849</v>
      </c>
      <c r="F10" s="40">
        <v>100</v>
      </c>
      <c r="G10" s="32">
        <v>90332</v>
      </c>
      <c r="H10" s="40">
        <f aca="true" t="shared" si="0" ref="H10:H15">(E10-G10)/G10*100</f>
        <v>131.20156755081257</v>
      </c>
      <c r="I10" s="33">
        <f aca="true" t="shared" si="1" ref="I10:I15">E10-G10</f>
        <v>118517</v>
      </c>
    </row>
    <row r="11" spans="1:9" ht="16.5" customHeight="1">
      <c r="A11" s="8" t="s">
        <v>7</v>
      </c>
      <c r="B11" s="9"/>
      <c r="C11" s="48" t="s">
        <v>16</v>
      </c>
      <c r="D11" s="42"/>
      <c r="E11" s="22">
        <v>161813</v>
      </c>
      <c r="F11" s="40">
        <f>ROUND(E11/E10*100,1)</f>
        <v>77.5</v>
      </c>
      <c r="G11" s="32">
        <v>82454</v>
      </c>
      <c r="H11" s="40">
        <f t="shared" si="0"/>
        <v>96.24639192762025</v>
      </c>
      <c r="I11" s="33">
        <f t="shared" si="1"/>
        <v>79359</v>
      </c>
    </row>
    <row r="12" spans="1:9" ht="16.5" customHeight="1">
      <c r="A12" s="36"/>
      <c r="B12" s="16"/>
      <c r="C12" s="17" t="s">
        <v>17</v>
      </c>
      <c r="D12" s="30"/>
      <c r="E12" s="43">
        <v>28504</v>
      </c>
      <c r="F12" s="40">
        <f>ROUND(E12/E10*100,1)</f>
        <v>13.6</v>
      </c>
      <c r="G12" s="43">
        <v>5344</v>
      </c>
      <c r="H12" s="40">
        <f t="shared" si="0"/>
        <v>433.3832335329341</v>
      </c>
      <c r="I12" s="33">
        <f t="shared" si="1"/>
        <v>23160</v>
      </c>
    </row>
    <row r="13" spans="1:9" ht="16.5" customHeight="1">
      <c r="A13" s="8" t="s">
        <v>6</v>
      </c>
      <c r="B13" s="13"/>
      <c r="C13" s="15" t="s">
        <v>18</v>
      </c>
      <c r="D13" s="14"/>
      <c r="E13" s="34">
        <v>3770</v>
      </c>
      <c r="F13" s="40">
        <f>ROUND(E13/E10*100,1)</f>
        <v>1.8</v>
      </c>
      <c r="G13" s="35">
        <v>0</v>
      </c>
      <c r="H13" s="50" t="s">
        <v>22</v>
      </c>
      <c r="I13" s="33">
        <f t="shared" si="1"/>
        <v>3770</v>
      </c>
    </row>
    <row r="14" spans="1:9" ht="16.5" customHeight="1">
      <c r="A14" s="8"/>
      <c r="B14" s="16"/>
      <c r="C14" s="17" t="s">
        <v>19</v>
      </c>
      <c r="D14" s="12"/>
      <c r="E14" s="23">
        <v>2912</v>
      </c>
      <c r="F14" s="40">
        <f>ROUND(E14/E10*100,1)</f>
        <v>1.4</v>
      </c>
      <c r="G14" s="22">
        <v>0</v>
      </c>
      <c r="H14" s="50" t="s">
        <v>23</v>
      </c>
      <c r="I14" s="33">
        <f t="shared" si="1"/>
        <v>2912</v>
      </c>
    </row>
    <row r="15" spans="1:9" ht="16.5" customHeight="1" thickBot="1">
      <c r="A15" s="18"/>
      <c r="B15" s="19"/>
      <c r="C15" s="20" t="s">
        <v>12</v>
      </c>
      <c r="D15" s="21"/>
      <c r="E15" s="24">
        <f>E10-(E11+E12+E13+E14)</f>
        <v>11850</v>
      </c>
      <c r="F15" s="46">
        <f>ROUND(E15/E10*100,1)</f>
        <v>5.7</v>
      </c>
      <c r="G15" s="24">
        <f>G10-(G11+G12+G13+G14)</f>
        <v>2534</v>
      </c>
      <c r="H15" s="41">
        <f t="shared" si="0"/>
        <v>367.6400947119179</v>
      </c>
      <c r="I15" s="45">
        <f t="shared" si="1"/>
        <v>9316</v>
      </c>
    </row>
    <row r="38" spans="7:11" ht="13.5">
      <c r="G38" s="37"/>
      <c r="K38" s="38"/>
    </row>
    <row r="45" spans="3:7" ht="14.25">
      <c r="C45" s="51" t="s">
        <v>11</v>
      </c>
      <c r="D45" s="51"/>
      <c r="E45" s="51"/>
      <c r="F45" s="51"/>
      <c r="G45" s="51"/>
    </row>
    <row r="46" spans="8:9" ht="14.25" thickBot="1">
      <c r="H46" s="28" t="s">
        <v>3</v>
      </c>
      <c r="I46" s="27"/>
    </row>
    <row r="47" spans="1:9" ht="16.5" customHeight="1">
      <c r="A47" s="2"/>
      <c r="B47" s="3"/>
      <c r="C47" s="29" t="s">
        <v>4</v>
      </c>
      <c r="D47" s="4"/>
      <c r="E47" s="5" t="s">
        <v>13</v>
      </c>
      <c r="F47" s="6" t="s">
        <v>0</v>
      </c>
      <c r="G47" s="6" t="s">
        <v>14</v>
      </c>
      <c r="H47" s="6" t="s">
        <v>1</v>
      </c>
      <c r="I47" s="7" t="s">
        <v>2</v>
      </c>
    </row>
    <row r="48" spans="1:9" ht="16.5" customHeight="1">
      <c r="A48" s="8"/>
      <c r="B48" s="9"/>
      <c r="C48" s="10" t="s">
        <v>15</v>
      </c>
      <c r="D48" s="11"/>
      <c r="E48" s="23">
        <v>239778</v>
      </c>
      <c r="F48" s="39">
        <v>100</v>
      </c>
      <c r="G48" s="22">
        <v>130396</v>
      </c>
      <c r="H48" s="39">
        <f aca="true" t="shared" si="2" ref="H48:H53">(E48-G48)/G48*100</f>
        <v>83.8844749838952</v>
      </c>
      <c r="I48" s="25">
        <f aca="true" t="shared" si="3" ref="I48:I53">E48-G48</f>
        <v>109382</v>
      </c>
    </row>
    <row r="49" spans="1:9" ht="16.5" customHeight="1">
      <c r="A49" s="36" t="s">
        <v>8</v>
      </c>
      <c r="B49" s="16"/>
      <c r="C49" s="49" t="s">
        <v>16</v>
      </c>
      <c r="D49" s="30"/>
      <c r="E49" s="43">
        <v>101996</v>
      </c>
      <c r="F49" s="44">
        <f>ROUND(E49/E48*100,1)</f>
        <v>42.5</v>
      </c>
      <c r="G49" s="43">
        <v>80012</v>
      </c>
      <c r="H49" s="39">
        <f t="shared" si="2"/>
        <v>27.47587861820727</v>
      </c>
      <c r="I49" s="25">
        <f t="shared" si="3"/>
        <v>21984</v>
      </c>
    </row>
    <row r="50" spans="1:9" ht="16.5" customHeight="1">
      <c r="A50" s="8"/>
      <c r="B50" s="13"/>
      <c r="C50" s="15" t="s">
        <v>20</v>
      </c>
      <c r="D50" s="14"/>
      <c r="E50" s="34">
        <v>64647</v>
      </c>
      <c r="F50" s="44">
        <f>ROUND(E50/E48*100,1)</f>
        <v>27</v>
      </c>
      <c r="G50" s="35">
        <v>0</v>
      </c>
      <c r="H50" s="50" t="s">
        <v>22</v>
      </c>
      <c r="I50" s="25">
        <f t="shared" si="3"/>
        <v>64647</v>
      </c>
    </row>
    <row r="51" spans="1:9" ht="16.5" customHeight="1">
      <c r="A51" s="8"/>
      <c r="B51" s="13"/>
      <c r="C51" s="15" t="s">
        <v>17</v>
      </c>
      <c r="D51" s="14"/>
      <c r="E51" s="34">
        <v>37113</v>
      </c>
      <c r="F51" s="44">
        <f>ROUND(E51/E48*100,1)</f>
        <v>15.5</v>
      </c>
      <c r="G51" s="35">
        <v>29302</v>
      </c>
      <c r="H51" s="39">
        <f t="shared" si="2"/>
        <v>26.656883489181627</v>
      </c>
      <c r="I51" s="25">
        <f t="shared" si="3"/>
        <v>7811</v>
      </c>
    </row>
    <row r="52" spans="1:9" ht="16.5" customHeight="1">
      <c r="A52" s="8" t="s">
        <v>9</v>
      </c>
      <c r="B52" s="16"/>
      <c r="C52" s="17" t="s">
        <v>21</v>
      </c>
      <c r="D52" s="12"/>
      <c r="E52" s="23">
        <v>7585</v>
      </c>
      <c r="F52" s="44">
        <f>ROUND(E52/E48*100,1)</f>
        <v>3.2</v>
      </c>
      <c r="G52" s="22">
        <v>7760</v>
      </c>
      <c r="H52" s="39">
        <f t="shared" si="2"/>
        <v>-2.2551546391752577</v>
      </c>
      <c r="I52" s="25">
        <f t="shared" si="3"/>
        <v>-175</v>
      </c>
    </row>
    <row r="53" spans="1:9" ht="16.5" customHeight="1" thickBot="1">
      <c r="A53" s="18"/>
      <c r="B53" s="19"/>
      <c r="C53" s="20" t="s">
        <v>12</v>
      </c>
      <c r="D53" s="21"/>
      <c r="E53" s="24">
        <f>E48-(E49+E50+E51+E52)</f>
        <v>28437</v>
      </c>
      <c r="F53" s="46">
        <f>ROUND(E53/E48*100,1)</f>
        <v>11.9</v>
      </c>
      <c r="G53" s="24">
        <f>G48-(G49+G50+G51+G52)</f>
        <v>13322</v>
      </c>
      <c r="H53" s="41">
        <f t="shared" si="2"/>
        <v>113.45894009908422</v>
      </c>
      <c r="I53" s="45">
        <f t="shared" si="3"/>
        <v>15115</v>
      </c>
    </row>
  </sheetData>
  <mergeCells count="3">
    <mergeCell ref="C5:G5"/>
    <mergeCell ref="C45:G45"/>
    <mergeCell ref="C7:G7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2008-08-08T07:51:28Z</cp:lastPrinted>
  <dcterms:created xsi:type="dcterms:W3CDTF">2000-08-31T00:04:09Z</dcterms:created>
  <dcterms:modified xsi:type="dcterms:W3CDTF">2008-08-08T07:51:29Z</dcterms:modified>
  <cp:category/>
  <cp:version/>
  <cp:contentType/>
  <cp:contentStatus/>
</cp:coreProperties>
</file>