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<sst xmlns="http://schemas.openxmlformats.org/spreadsheetml/2006/main" count="25" uniqueCount="14">
  <si>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</si>
  <si>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</si>
  <si>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</si>
  <si>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</si>
  <si>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</si>
  <si>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</si>
  <si>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</si>
  <si>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</si>
  <si>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</si>
  <si>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</si>
  <si>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１６年</t>
  </si>
  <si>
    <t>１５年</t>
  </si>
  <si>
    <t>４　施設利用の概要</t>
  </si>
  <si>
    <t>公共施設利用比率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</si>
</sst>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distributed" vertical="center"/>
    </xf>
    <xf numFmtId="176" fontId="2" fillId="0" borderId="18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19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horizontal="distributed" vertical="center"/>
    </xf>
    <xf numFmtId="0" fontId="2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7" fontId="2" fillId="0" borderId="23" xfId="0" applyNumberFormat="1" applyFont="1" applyBorder="1" applyAlignment="1">
      <alignment horizontal="right"/>
    </xf>
    <xf numFmtId="177" fontId="2" fillId="0" borderId="20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31" xfId="0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3" fillId="0" borderId="0" xfId="0" applyFont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8</xdr:col>
      <xdr:colOff>742950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2400" y="361950"/>
          <a:ext cx="6029325" cy="1714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千葉港に入港した船舶を公共施設、専用施設別に見ると、公共施設（泊地を含む）は、13,213隻で前年に比較し、704隻(5.1%)減少し、総トン数では17,669,270総トンで3,242,027総トン(22.5%)増加した。
　専用施設は、53,082隻で前年に比較し、672隻(1.3%)増加し、総トン数では123,630,465総トンで4,221,213総トン(3.5%)増加した。
　公共施設の施設全体に占める利用割合は、19.9%で前年より1.1ポイント減少し、総トン数は12.5%で1.7ポイント増加した。</a:t>
          </a:r>
        </a:p>
      </xdr:txBody>
    </xdr:sp>
    <xdr:clientData/>
  </xdr:twoCellAnchor>
  <xdr:twoCellAnchor>
    <xdr:from>
      <xdr:col>0</xdr:col>
      <xdr:colOff>85725</xdr:colOff>
      <xdr:row>24</xdr:row>
      <xdr:rowOff>95250</xdr:rowOff>
    </xdr:from>
    <xdr:to>
      <xdr:col>8</xdr:col>
      <xdr:colOff>790575</xdr:colOff>
      <xdr:row>30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85725" y="5086350"/>
          <a:ext cx="61436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貨物取扱量を公共施設、専用施設別に見ると、公共施設を利用した貨物は、9,679,227トンで前年に比較し、4.4%減少し、専用施設を利用した貨物は、159,574,569トンで0.1%増加した。
　公共施設の施設全体に占める利用割合は、5.7%で前年より0.3ポイント減少した。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K29" sqref="K29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12</v>
      </c>
    </row>
    <row r="13" ht="11.25" customHeight="1"/>
    <row r="14" spans="4:7" ht="14.25">
      <c r="D14" s="28" t="s">
        <v>4</v>
      </c>
      <c r="E14" s="28"/>
      <c r="F14" s="28"/>
      <c r="G14" s="28"/>
    </row>
    <row r="16" ht="14.25" thickBot="1">
      <c r="G16" s="1" t="s">
        <v>7</v>
      </c>
    </row>
    <row r="17" spans="1:9" ht="24.75" customHeight="1">
      <c r="A17" s="36"/>
      <c r="B17" s="37"/>
      <c r="C17" s="37"/>
      <c r="D17" s="29" t="s">
        <v>5</v>
      </c>
      <c r="E17" s="30"/>
      <c r="F17" s="29" t="s">
        <v>6</v>
      </c>
      <c r="G17" s="30"/>
      <c r="H17" s="29" t="s">
        <v>13</v>
      </c>
      <c r="I17" s="35"/>
    </row>
    <row r="18" spans="1:9" ht="24.75" customHeight="1">
      <c r="A18" s="38"/>
      <c r="B18" s="39"/>
      <c r="C18" s="40"/>
      <c r="D18" s="15" t="s">
        <v>2</v>
      </c>
      <c r="E18" s="16" t="s">
        <v>3</v>
      </c>
      <c r="F18" s="16" t="s">
        <v>2</v>
      </c>
      <c r="G18" s="16" t="s">
        <v>3</v>
      </c>
      <c r="H18" s="16" t="s">
        <v>2</v>
      </c>
      <c r="I18" s="17" t="s">
        <v>3</v>
      </c>
    </row>
    <row r="19" spans="1:9" ht="24.75" customHeight="1">
      <c r="A19" s="7"/>
      <c r="B19" s="12" t="s">
        <v>10</v>
      </c>
      <c r="C19" s="2"/>
      <c r="D19" s="4">
        <v>13213</v>
      </c>
      <c r="E19" s="5">
        <v>17669270</v>
      </c>
      <c r="F19" s="5">
        <v>53082</v>
      </c>
      <c r="G19" s="5">
        <v>123630465</v>
      </c>
      <c r="H19" s="23">
        <f>ROUND(D19/(D19+F19)*100,1)</f>
        <v>19.9</v>
      </c>
      <c r="I19" s="24">
        <f>E19/(E19+G19)*100</f>
        <v>12.504814676404028</v>
      </c>
    </row>
    <row r="20" spans="1:9" ht="24.75" customHeight="1">
      <c r="A20" s="6"/>
      <c r="B20" s="13" t="s">
        <v>11</v>
      </c>
      <c r="C20" s="3"/>
      <c r="D20" s="4">
        <v>13917</v>
      </c>
      <c r="E20" s="5">
        <v>14427243</v>
      </c>
      <c r="F20" s="5">
        <v>52410</v>
      </c>
      <c r="G20" s="5">
        <v>119409252</v>
      </c>
      <c r="H20" s="23">
        <f>ROUND(D20/(D20+F20)*100,1)</f>
        <v>21</v>
      </c>
      <c r="I20" s="24">
        <f>E20/(E20+G20)*100</f>
        <v>10.779752563006078</v>
      </c>
    </row>
    <row r="21" spans="1:9" ht="24.75" customHeight="1">
      <c r="A21" s="7"/>
      <c r="B21" s="12" t="s">
        <v>0</v>
      </c>
      <c r="C21" s="2"/>
      <c r="D21" s="4">
        <f aca="true" t="shared" si="0" ref="D21:I21">D19-D20</f>
        <v>-704</v>
      </c>
      <c r="E21" s="4">
        <f t="shared" si="0"/>
        <v>3242027</v>
      </c>
      <c r="F21" s="4">
        <f t="shared" si="0"/>
        <v>672</v>
      </c>
      <c r="G21" s="4">
        <f t="shared" si="0"/>
        <v>4221213</v>
      </c>
      <c r="H21" s="26">
        <f t="shared" si="0"/>
        <v>-1.1000000000000014</v>
      </c>
      <c r="I21" s="25">
        <f t="shared" si="0"/>
        <v>1.72506211339795</v>
      </c>
    </row>
    <row r="22" spans="1:9" ht="24.75" customHeight="1" thickBot="1">
      <c r="A22" s="8"/>
      <c r="B22" s="14" t="s">
        <v>1</v>
      </c>
      <c r="C22" s="9"/>
      <c r="D22" s="22">
        <f>(D19-D20)/D20*100</f>
        <v>-5.05856147158152</v>
      </c>
      <c r="E22" s="22">
        <f>(E19-E20)/E20*100</f>
        <v>22.471563000637058</v>
      </c>
      <c r="F22" s="22">
        <f>(F19-F20)/F20*100</f>
        <v>1.2821980538065254</v>
      </c>
      <c r="G22" s="22">
        <f>(G19-G20)/G20*100</f>
        <v>3.535080347040445</v>
      </c>
      <c r="H22" s="10"/>
      <c r="I22" s="11"/>
    </row>
    <row r="32" spans="4:8" ht="14.25" customHeight="1">
      <c r="D32" s="47" t="s">
        <v>8</v>
      </c>
      <c r="E32" s="47"/>
      <c r="F32" s="47"/>
      <c r="G32" s="47"/>
      <c r="H32" s="21"/>
    </row>
    <row r="34" ht="14.25" thickBot="1">
      <c r="G34" s="1" t="s">
        <v>9</v>
      </c>
    </row>
    <row r="35" spans="1:9" ht="24.75" customHeight="1">
      <c r="A35" s="18"/>
      <c r="B35" s="19"/>
      <c r="C35" s="20"/>
      <c r="D35" s="29" t="s">
        <v>5</v>
      </c>
      <c r="E35" s="30"/>
      <c r="F35" s="29" t="s">
        <v>6</v>
      </c>
      <c r="G35" s="30"/>
      <c r="H35" s="29" t="s">
        <v>13</v>
      </c>
      <c r="I35" s="35"/>
    </row>
    <row r="36" spans="1:9" ht="24.75" customHeight="1">
      <c r="A36" s="7"/>
      <c r="B36" s="12" t="s">
        <v>10</v>
      </c>
      <c r="C36" s="2"/>
      <c r="D36" s="31">
        <v>9679227</v>
      </c>
      <c r="E36" s="32"/>
      <c r="F36" s="31">
        <v>159574569</v>
      </c>
      <c r="G36" s="32"/>
      <c r="H36" s="45">
        <f>ROUND(D36/(D36+F36)*100,1)</f>
        <v>5.7</v>
      </c>
      <c r="I36" s="46"/>
    </row>
    <row r="37" spans="1:9" ht="24.75" customHeight="1">
      <c r="A37" s="6"/>
      <c r="B37" s="13" t="s">
        <v>11</v>
      </c>
      <c r="C37" s="3"/>
      <c r="D37" s="31">
        <v>10120627</v>
      </c>
      <c r="E37" s="32"/>
      <c r="F37" s="31">
        <v>159438825</v>
      </c>
      <c r="G37" s="32"/>
      <c r="H37" s="45">
        <f>ROUND(D37/(D37+F37)*100,1)</f>
        <v>6</v>
      </c>
      <c r="I37" s="46"/>
    </row>
    <row r="38" spans="1:9" ht="24.75" customHeight="1">
      <c r="A38" s="7"/>
      <c r="B38" s="12" t="s">
        <v>0</v>
      </c>
      <c r="C38" s="2"/>
      <c r="D38" s="31">
        <f>D36-D37</f>
        <v>-441400</v>
      </c>
      <c r="E38" s="32"/>
      <c r="F38" s="31">
        <f>F36-F37</f>
        <v>135744</v>
      </c>
      <c r="G38" s="32"/>
      <c r="H38" s="41">
        <f>H36-H37</f>
        <v>-0.2999999999999998</v>
      </c>
      <c r="I38" s="42"/>
    </row>
    <row r="39" spans="1:9" ht="24.75" customHeight="1" thickBot="1">
      <c r="A39" s="8"/>
      <c r="B39" s="14" t="s">
        <v>1</v>
      </c>
      <c r="C39" s="9"/>
      <c r="D39" s="33">
        <f>(D36-D37)/D37*100</f>
        <v>-4.361389862505554</v>
      </c>
      <c r="E39" s="34"/>
      <c r="F39" s="33">
        <f>(F36-F37)/F37*100</f>
        <v>0.08513861037297533</v>
      </c>
      <c r="G39" s="34"/>
      <c r="H39" s="43"/>
      <c r="I39" s="44"/>
    </row>
  </sheetData>
  <mergeCells count="21">
    <mergeCell ref="H37:I37"/>
    <mergeCell ref="D32:G32"/>
    <mergeCell ref="D36:E36"/>
    <mergeCell ref="F36:G36"/>
    <mergeCell ref="D37:E37"/>
    <mergeCell ref="F37:G37"/>
    <mergeCell ref="D38:E38"/>
    <mergeCell ref="D39:E39"/>
    <mergeCell ref="H17:I17"/>
    <mergeCell ref="A17:C18"/>
    <mergeCell ref="H35:I35"/>
    <mergeCell ref="H38:I38"/>
    <mergeCell ref="H39:I39"/>
    <mergeCell ref="F38:G38"/>
    <mergeCell ref="F39:G39"/>
    <mergeCell ref="H36:I36"/>
    <mergeCell ref="D14:G14"/>
    <mergeCell ref="D17:E17"/>
    <mergeCell ref="F17:G17"/>
    <mergeCell ref="D35:E35"/>
    <mergeCell ref="F35:G3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2005-07-21T04:35:31Z</cp:lastPrinted>
  <dcterms:created xsi:type="dcterms:W3CDTF">2000-08-31T01:34:43Z</dcterms:created>
  <dcterms:modified xsi:type="dcterms:W3CDTF">2005-07-21T04:37:57Z</dcterms:modified>
  <cp:category/>
  <cp:version/>
  <cp:contentType/>
  <cp:contentStatus/>
</cp:coreProperties>
</file>