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960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<sst xmlns="http://schemas.openxmlformats.org/spreadsheetml/2006/main" count="32" uniqueCount="21">
  <si>
    <t>その他　</t>
  </si>
  <si>
    <t>構成比</t>
  </si>
  <si>
    <t>増減率％</t>
  </si>
  <si>
    <t>増減数</t>
  </si>
  <si>
    <t xml:space="preserve">      （単位：トン）</t>
  </si>
  <si>
    <t>区分</t>
  </si>
  <si>
    <t>区分</t>
  </si>
  <si>
    <t>出</t>
  </si>
  <si>
    <t>移</t>
  </si>
  <si>
    <t>移</t>
  </si>
  <si>
    <t>入</t>
  </si>
  <si>
    <t>内貿コンテナ移出貨物主要品種別前年比較</t>
  </si>
  <si>
    <t>内貿コンテナ移入貨物主要品種別前年比較</t>
  </si>
  <si>
    <t>１６年</t>
  </si>
  <si>
    <t>１５年</t>
  </si>
  <si>
    <t>合計</t>
  </si>
  <si>
    <t>染料･塗料･合成樹脂･その他化学工業品</t>
  </si>
  <si>
    <t>化学薬品</t>
  </si>
  <si>
    <t>非鉄金属</t>
  </si>
  <si>
    <t>鋼材</t>
  </si>
  <si>
    <t>その他石油製品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</si>
</sst>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%"/>
    <numFmt numFmtId="178" formatCode="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2"/>
      <name val="ＭＳ 明朝"/>
      <family val="1"/>
    </font>
    <font>
      <sz val="5.25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distributed"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6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177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3" fillId="0" borderId="21" xfId="0" applyNumberFormat="1" applyFont="1" applyBorder="1" applyAlignment="1">
      <alignment/>
    </xf>
    <xf numFmtId="178" fontId="3" fillId="0" borderId="24" xfId="0" applyNumberFormat="1" applyFont="1" applyBorder="1" applyAlignment="1">
      <alignment/>
    </xf>
    <xf numFmtId="178" fontId="3" fillId="0" borderId="27" xfId="0" applyNumberFormat="1" applyFont="1" applyBorder="1" applyAlignment="1">
      <alignment/>
    </xf>
    <xf numFmtId="0" fontId="3" fillId="0" borderId="9" xfId="0" applyFont="1" applyBorder="1" applyAlignment="1">
      <alignment/>
    </xf>
    <xf numFmtId="3" fontId="3" fillId="0" borderId="21" xfId="0" applyNumberFormat="1" applyFont="1" applyBorder="1" applyAlignment="1">
      <alignment/>
    </xf>
    <xf numFmtId="178" fontId="3" fillId="0" borderId="21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178" fontId="3" fillId="0" borderId="2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3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コンテナ移出貨物構成比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10175"/>
          <c:w val="0.87125"/>
          <c:h val="0.898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ash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Vert">
                <a:fgClr>
                  <a:srgbClr val="00CCFF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pattFill prst="lgCheck">
                <a:fgClr>
                  <a:srgbClr val="000080"/>
                </a:fgClr>
                <a:bgClr>
                  <a:srgbClr val="CCFFFF"/>
                </a:bgClr>
              </a:pattFill>
            </c:spPr>
          </c:dPt>
          <c:dPt>
            <c:idx val="4"/>
            <c:spPr>
              <a:pattFill prst="pct90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Sheet1!$C$10:$C$14</c:f>
              <c:strCache/>
            </c:strRef>
          </c:cat>
          <c:val>
            <c:numRef>
              <c:f>Sheet1!$F$10:$F$14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コンテナ移入貨物構成比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895"/>
          <c:w val="0.82025"/>
          <c:h val="0.910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ash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Vert">
                <a:fgClr>
                  <a:srgbClr val="33CCCC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pattFill prst="lgCheck">
                <a:fgClr>
                  <a:srgbClr val="0000FF"/>
                </a:fgClr>
                <a:bgClr>
                  <a:srgbClr val="CCFFFF"/>
                </a:bgClr>
              </a:pattFill>
            </c:spPr>
          </c:dPt>
          <c:dPt>
            <c:idx val="4"/>
            <c:spPr>
              <a:pattFill prst="pct80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Sheet1!$C$47:$C$51</c:f>
              <c:strCache/>
            </c:strRef>
          </c:cat>
          <c:val>
            <c:numRef>
              <c:f>Sheet1!$F$47:$F$51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0.364</cdr:x>
      <cdr:y>0.4455</cdr:y>
    </cdr:from>
    <cdr:to>
      <cdr:x>0.666</cdr:x>
      <cdr:y>0.644</cdr:y>
    </cdr:to>
    <cdr:sp>
      <cdr:nvSpPr>
        <cdr:cNvPr id="1" name="TextBox 1"/>
        <cdr:cNvSpPr txBox="1">
          <a:spLocks noChangeArrowheads="1"/>
        </cdr:cNvSpPr>
      </cdr:nvSpPr>
      <cdr:spPr>
        <a:xfrm>
          <a:off x="1190625" y="1343025"/>
          <a:ext cx="9906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平成１６年
総　数
102,051トン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0.3715</cdr:x>
      <cdr:y>0.4365</cdr:y>
    </cdr:from>
    <cdr:to>
      <cdr:x>0.66775</cdr:x>
      <cdr:y>0.645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1285875"/>
          <a:ext cx="9715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平成１６年
総　数
125,902トン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57150</xdr:rowOff>
    </xdr:from>
    <xdr:to>
      <xdr:col>4</xdr:col>
      <xdr:colOff>752475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2962275"/>
        <a:ext cx="32766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762000</xdr:colOff>
      <xdr:row>15</xdr:row>
      <xdr:rowOff>104775</xdr:rowOff>
    </xdr:from>
    <xdr:to>
      <xdr:col>8</xdr:col>
      <xdr:colOff>790575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3286125" y="3009900"/>
        <a:ext cx="32670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8</xdr:col>
      <xdr:colOff>600075</xdr:colOff>
      <xdr:row>3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6200" y="38100"/>
          <a:ext cx="62865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  内貿コンテナの移出は、102,051トンで前年に比較し、16,111トン(13.6%)減少した。
　主な品種は、染料・塗料・合成樹脂・その他化学工業品で、全体の89.7%を占めている。</a:t>
          </a:r>
        </a:p>
      </xdr:txBody>
    </xdr:sp>
    <xdr:clientData/>
  </xdr:twoCellAnchor>
  <xdr:twoCellAnchor>
    <xdr:from>
      <xdr:col>0</xdr:col>
      <xdr:colOff>104775</xdr:colOff>
      <xdr:row>35</xdr:row>
      <xdr:rowOff>28575</xdr:rowOff>
    </xdr:from>
    <xdr:to>
      <xdr:col>8</xdr:col>
      <xdr:colOff>533400</xdr:colOff>
      <xdr:row>40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4775" y="6391275"/>
          <a:ext cx="61912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内貿コンテナの移入は、125,902トンで前年に比較し、15,984トン(11.3%)減少した。
　主な品種は、染料・塗料・合成樹脂・その他化学工業品と化学薬品で、全体の75.3%を占めている。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workbookViewId="0" topLeftCell="A1">
      <selection activeCell="I5" sqref="I5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2" ht="13.5">
      <c r="H2" s="26"/>
    </row>
    <row r="6" spans="3:7" ht="14.25">
      <c r="C6" s="54" t="s">
        <v>11</v>
      </c>
      <c r="D6" s="54"/>
      <c r="E6" s="54"/>
      <c r="F6" s="54"/>
      <c r="G6" s="54"/>
    </row>
    <row r="7" spans="8:9" ht="14.25" thickBot="1">
      <c r="H7" s="28" t="s">
        <v>4</v>
      </c>
      <c r="I7" s="27"/>
    </row>
    <row r="8" spans="1:9" ht="16.5" customHeight="1">
      <c r="A8" s="2"/>
      <c r="B8" s="3"/>
      <c r="C8" s="29" t="s">
        <v>6</v>
      </c>
      <c r="D8" s="4"/>
      <c r="E8" s="5" t="s">
        <v>13</v>
      </c>
      <c r="F8" s="6" t="s">
        <v>1</v>
      </c>
      <c r="G8" s="6" t="s">
        <v>14</v>
      </c>
      <c r="H8" s="6" t="s">
        <v>2</v>
      </c>
      <c r="I8" s="7" t="s">
        <v>3</v>
      </c>
    </row>
    <row r="9" spans="1:9" ht="16.5" customHeight="1">
      <c r="A9" s="8"/>
      <c r="B9" s="9"/>
      <c r="C9" s="10" t="s">
        <v>15</v>
      </c>
      <c r="D9" s="11"/>
      <c r="E9" s="31">
        <v>102051</v>
      </c>
      <c r="F9" s="40">
        <v>100</v>
      </c>
      <c r="G9" s="32">
        <v>118162</v>
      </c>
      <c r="H9" s="40">
        <f aca="true" t="shared" si="0" ref="H9:H14">(E9-G9)/G9*100</f>
        <v>-13.634671044836749</v>
      </c>
      <c r="I9" s="33">
        <f aca="true" t="shared" si="1" ref="I9:I14">E9-G9</f>
        <v>-16111</v>
      </c>
    </row>
    <row r="10" spans="1:9" ht="16.5" customHeight="1">
      <c r="A10" s="8" t="s">
        <v>8</v>
      </c>
      <c r="B10" s="9"/>
      <c r="C10" s="53" t="s">
        <v>16</v>
      </c>
      <c r="D10" s="42"/>
      <c r="E10" s="22">
        <v>91567</v>
      </c>
      <c r="F10" s="40">
        <f>ROUND(E10/E9*100,1)</f>
        <v>89.7</v>
      </c>
      <c r="G10" s="32">
        <v>90623</v>
      </c>
      <c r="H10" s="40">
        <f t="shared" si="0"/>
        <v>1.0416781611732122</v>
      </c>
      <c r="I10" s="33">
        <f t="shared" si="1"/>
        <v>944</v>
      </c>
    </row>
    <row r="11" spans="1:9" ht="16.5" customHeight="1">
      <c r="A11" s="36"/>
      <c r="B11" s="16"/>
      <c r="C11" s="17" t="s">
        <v>17</v>
      </c>
      <c r="D11" s="30"/>
      <c r="E11" s="43">
        <v>4583</v>
      </c>
      <c r="F11" s="40">
        <f>ROUND(E11/E9*100,1)</f>
        <v>4.5</v>
      </c>
      <c r="G11" s="43">
        <v>2501</v>
      </c>
      <c r="H11" s="40">
        <f t="shared" si="0"/>
        <v>83.24670131947222</v>
      </c>
      <c r="I11" s="33">
        <f t="shared" si="1"/>
        <v>2082</v>
      </c>
    </row>
    <row r="12" spans="1:9" ht="16.5" customHeight="1">
      <c r="A12" s="8" t="s">
        <v>7</v>
      </c>
      <c r="B12" s="13"/>
      <c r="C12" s="15" t="s">
        <v>18</v>
      </c>
      <c r="D12" s="14"/>
      <c r="E12" s="34">
        <v>2878</v>
      </c>
      <c r="F12" s="40">
        <f>ROUND(E12/E9*100,1)</f>
        <v>2.8</v>
      </c>
      <c r="G12" s="35">
        <v>6586</v>
      </c>
      <c r="H12" s="40">
        <f t="shared" si="0"/>
        <v>-56.301245065290004</v>
      </c>
      <c r="I12" s="33">
        <f t="shared" si="1"/>
        <v>-3708</v>
      </c>
    </row>
    <row r="13" spans="1:9" ht="16.5" customHeight="1">
      <c r="A13" s="8"/>
      <c r="B13" s="16"/>
      <c r="C13" s="17" t="s">
        <v>19</v>
      </c>
      <c r="D13" s="12"/>
      <c r="E13" s="23">
        <v>1707</v>
      </c>
      <c r="F13" s="40">
        <f>ROUND(E13/E9*100,1)</f>
        <v>1.7</v>
      </c>
      <c r="G13" s="22">
        <v>1267</v>
      </c>
      <c r="H13" s="40">
        <f t="shared" si="0"/>
        <v>34.72770323599053</v>
      </c>
      <c r="I13" s="33">
        <f t="shared" si="1"/>
        <v>440</v>
      </c>
    </row>
    <row r="14" spans="1:9" ht="16.5" customHeight="1" thickBot="1">
      <c r="A14" s="18"/>
      <c r="B14" s="19"/>
      <c r="C14" s="20" t="s">
        <v>0</v>
      </c>
      <c r="D14" s="21"/>
      <c r="E14" s="24">
        <f>E9-(E10+E11+E12+E13)</f>
        <v>1316</v>
      </c>
      <c r="F14" s="46">
        <f>ROUND(E14/E9*100,1)</f>
        <v>1.3</v>
      </c>
      <c r="G14" s="24">
        <f>G9-(G10+G11+G12+G13)</f>
        <v>17185</v>
      </c>
      <c r="H14" s="41">
        <f t="shared" si="0"/>
        <v>-92.34215885947047</v>
      </c>
      <c r="I14" s="45">
        <f t="shared" si="1"/>
        <v>-15869</v>
      </c>
    </row>
    <row r="15" spans="1:9" ht="16.5" customHeight="1">
      <c r="A15" s="47"/>
      <c r="B15" s="48"/>
      <c r="C15" s="49"/>
      <c r="D15" s="48"/>
      <c r="E15" s="50"/>
      <c r="F15" s="51"/>
      <c r="G15" s="50"/>
      <c r="H15" s="51"/>
      <c r="I15" s="50"/>
    </row>
    <row r="38" spans="7:11" ht="13.5">
      <c r="G38" s="37"/>
      <c r="K38" s="38"/>
    </row>
    <row r="43" spans="3:7" ht="14.25">
      <c r="C43" s="54" t="s">
        <v>12</v>
      </c>
      <c r="D43" s="54"/>
      <c r="E43" s="54"/>
      <c r="F43" s="54"/>
      <c r="G43" s="54"/>
    </row>
    <row r="44" spans="8:9" ht="14.25" thickBot="1">
      <c r="H44" s="28" t="s">
        <v>4</v>
      </c>
      <c r="I44" s="27"/>
    </row>
    <row r="45" spans="1:9" ht="16.5" customHeight="1">
      <c r="A45" s="2"/>
      <c r="B45" s="3"/>
      <c r="C45" s="29" t="s">
        <v>5</v>
      </c>
      <c r="D45" s="4"/>
      <c r="E45" s="5" t="s">
        <v>13</v>
      </c>
      <c r="F45" s="6" t="s">
        <v>1</v>
      </c>
      <c r="G45" s="6" t="s">
        <v>14</v>
      </c>
      <c r="H45" s="6" t="s">
        <v>2</v>
      </c>
      <c r="I45" s="7" t="s">
        <v>3</v>
      </c>
    </row>
    <row r="46" spans="1:9" ht="16.5" customHeight="1">
      <c r="A46" s="8"/>
      <c r="B46" s="9"/>
      <c r="C46" s="10" t="s">
        <v>15</v>
      </c>
      <c r="D46" s="11"/>
      <c r="E46" s="23">
        <v>125902</v>
      </c>
      <c r="F46" s="39">
        <v>100</v>
      </c>
      <c r="G46" s="22">
        <v>141886</v>
      </c>
      <c r="H46" s="39">
        <f aca="true" t="shared" si="2" ref="H46:H51">(E46-G46)/G46*100</f>
        <v>-11.265382067293462</v>
      </c>
      <c r="I46" s="25">
        <f aca="true" t="shared" si="3" ref="I46:I51">E46-G46</f>
        <v>-15984</v>
      </c>
    </row>
    <row r="47" spans="1:9" ht="16.5" customHeight="1">
      <c r="A47" s="36" t="s">
        <v>9</v>
      </c>
      <c r="B47" s="16"/>
      <c r="C47" s="52" t="s">
        <v>16</v>
      </c>
      <c r="D47" s="30"/>
      <c r="E47" s="43">
        <v>61418</v>
      </c>
      <c r="F47" s="44">
        <f>ROUND(E47/E46*100,1)</f>
        <v>48.8</v>
      </c>
      <c r="G47" s="43">
        <v>51020</v>
      </c>
      <c r="H47" s="39">
        <f t="shared" si="2"/>
        <v>20.380243041944336</v>
      </c>
      <c r="I47" s="25">
        <f t="shared" si="3"/>
        <v>10398</v>
      </c>
    </row>
    <row r="48" spans="1:9" ht="16.5" customHeight="1">
      <c r="A48" s="8"/>
      <c r="B48" s="13"/>
      <c r="C48" s="15" t="s">
        <v>17</v>
      </c>
      <c r="D48" s="14"/>
      <c r="E48" s="34">
        <v>33423</v>
      </c>
      <c r="F48" s="44">
        <f>ROUND(E48/E46*100,1)</f>
        <v>26.5</v>
      </c>
      <c r="G48" s="35">
        <v>30905</v>
      </c>
      <c r="H48" s="39">
        <f t="shared" si="2"/>
        <v>8.147548940300922</v>
      </c>
      <c r="I48" s="25">
        <f t="shared" si="3"/>
        <v>2518</v>
      </c>
    </row>
    <row r="49" spans="1:9" ht="16.5" customHeight="1">
      <c r="A49" s="8"/>
      <c r="B49" s="13"/>
      <c r="C49" s="15" t="s">
        <v>19</v>
      </c>
      <c r="D49" s="14"/>
      <c r="E49" s="34">
        <v>7147</v>
      </c>
      <c r="F49" s="44">
        <f>ROUND(E49/E46*100,1)</f>
        <v>5.7</v>
      </c>
      <c r="G49" s="35">
        <v>21109</v>
      </c>
      <c r="H49" s="39">
        <f t="shared" si="2"/>
        <v>-66.14240371405562</v>
      </c>
      <c r="I49" s="25">
        <f t="shared" si="3"/>
        <v>-13962</v>
      </c>
    </row>
    <row r="50" spans="1:9" ht="16.5" customHeight="1">
      <c r="A50" s="8" t="s">
        <v>10</v>
      </c>
      <c r="B50" s="16"/>
      <c r="C50" s="17" t="s">
        <v>20</v>
      </c>
      <c r="D50" s="12"/>
      <c r="E50" s="23">
        <v>7119</v>
      </c>
      <c r="F50" s="44">
        <f>ROUND(E50/E46*100,1)</f>
        <v>5.7</v>
      </c>
      <c r="G50" s="22">
        <v>6721</v>
      </c>
      <c r="H50" s="39">
        <f t="shared" si="2"/>
        <v>5.921737836631453</v>
      </c>
      <c r="I50" s="25">
        <f t="shared" si="3"/>
        <v>398</v>
      </c>
    </row>
    <row r="51" spans="1:9" ht="16.5" customHeight="1" thickBot="1">
      <c r="A51" s="18"/>
      <c r="B51" s="19"/>
      <c r="C51" s="20" t="s">
        <v>0</v>
      </c>
      <c r="D51" s="21"/>
      <c r="E51" s="24">
        <f>E46-(E47+E48+E49+E50)</f>
        <v>16795</v>
      </c>
      <c r="F51" s="46">
        <f>ROUND(E51/E46*100,1)</f>
        <v>13.3</v>
      </c>
      <c r="G51" s="24">
        <f>G46-(G47+G48+G49+G50)</f>
        <v>32131</v>
      </c>
      <c r="H51" s="41">
        <f t="shared" si="2"/>
        <v>-47.729606921664434</v>
      </c>
      <c r="I51" s="45">
        <f t="shared" si="3"/>
        <v>-15336</v>
      </c>
    </row>
  </sheetData>
  <mergeCells count="2">
    <mergeCell ref="C6:G6"/>
    <mergeCell ref="C43:G4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2005-06-02T07:20:14Z</cp:lastPrinted>
  <dcterms:created xsi:type="dcterms:W3CDTF">2000-08-31T00:04:09Z</dcterms:created>
  <dcterms:modified xsi:type="dcterms:W3CDTF">2005-06-02T07:20:15Z</dcterms:modified>
  <cp:category/>
  <cp:version/>
  <cp:contentType/>
  <cp:contentStatus/>
</cp:coreProperties>
</file>