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<sst xmlns="http://schemas.openxmlformats.org/spreadsheetml/2006/main" count="25" uniqueCount="14">
  <si>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</si>
  <si>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</si>
  <si>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</si>
  <si>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</si>
  <si>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</si>
  <si>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</si>
  <si>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</si>
  <si>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>公共施設の比率</t>
  </si>
  <si>
    <t xml:space="preserve">       （単位：隻、総トン、％）</t>
  </si>
  <si>
    <t>海上出入貨物公専別前年比較</t>
  </si>
  <si>
    <t xml:space="preserve">       （単位：トン、％）</t>
  </si>
  <si>
    <t>１５年</t>
  </si>
  <si>
    <t>１４年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</si>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</sst>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7" fontId="2" fillId="0" borderId="23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123825</xdr:rowOff>
    </xdr:from>
    <xdr:to>
      <xdr:col>9</xdr:col>
      <xdr:colOff>238125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485775"/>
          <a:ext cx="630555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千葉港に入港した船舶を公共施設、専用施設別に見ると、公共施設（泊地を含む）は、
13,917隻で前年に比較し、376隻(2.6%)減少し、総トン数では14,427,243総トンで3,429,346
総トン(19.2%)減少した。
　専用施設は、52,410隻で前年に比較し、1,510隻(3.0%)増加し、総トン数では119,409,252
総トンで10,326,349総トン(9.5%)増加した。
　公共施設の施設全体に占める割合は、21.0%で前年より0.9ポイント減少し、総トン数は
10.8%で3.3ポイント減少した。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9</xdr:col>
      <xdr:colOff>219075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64674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貨物取扱量を公共施設、専用施設別に見ると、公共施設を利用した貨物は、10,120,627トン
で前年に比較し、2.1%減少し、専用施設を利用した貨物は、159,438,825トンで7.3%増加した。
　公共施設の貨物全体に占める割合は、6.0%で前年より0.5ポイント減少した。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I14" sqref="I14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13</v>
      </c>
    </row>
    <row r="16" spans="4:7" ht="14.25">
      <c r="D16" s="28" t="s">
        <v>4</v>
      </c>
      <c r="E16" s="28"/>
      <c r="F16" s="28"/>
      <c r="G16" s="28"/>
    </row>
    <row r="18" ht="14.25" thickBot="1">
      <c r="G18" s="1" t="s">
        <v>8</v>
      </c>
    </row>
    <row r="19" spans="1:9" ht="24.75" customHeight="1">
      <c r="A19" s="36"/>
      <c r="B19" s="37"/>
      <c r="C19" s="37"/>
      <c r="D19" s="29" t="s">
        <v>5</v>
      </c>
      <c r="E19" s="30"/>
      <c r="F19" s="29" t="s">
        <v>6</v>
      </c>
      <c r="G19" s="30"/>
      <c r="H19" s="29" t="s">
        <v>7</v>
      </c>
      <c r="I19" s="35"/>
    </row>
    <row r="20" spans="1:9" ht="24.75" customHeight="1">
      <c r="A20" s="38"/>
      <c r="B20" s="39"/>
      <c r="C20" s="40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13917</v>
      </c>
      <c r="E21" s="5">
        <v>14427243</v>
      </c>
      <c r="F21" s="5">
        <v>52410</v>
      </c>
      <c r="G21" s="5">
        <v>119409252</v>
      </c>
      <c r="H21" s="23">
        <f>ROUND(D21/(D21+F21)*100,1)</f>
        <v>21</v>
      </c>
      <c r="I21" s="24">
        <f>E21/(E21+G21)*100</f>
        <v>10.779752563006078</v>
      </c>
    </row>
    <row r="22" spans="1:9" ht="24.75" customHeight="1">
      <c r="A22" s="6"/>
      <c r="B22" s="13" t="s">
        <v>12</v>
      </c>
      <c r="C22" s="3"/>
      <c r="D22" s="4">
        <v>14293</v>
      </c>
      <c r="E22" s="5">
        <v>17856589</v>
      </c>
      <c r="F22" s="5">
        <v>50900</v>
      </c>
      <c r="G22" s="5">
        <v>109082903</v>
      </c>
      <c r="H22" s="23">
        <f>ROUND(D22/(D22+F22)*100,1)</f>
        <v>21.9</v>
      </c>
      <c r="I22" s="24">
        <f>E22/(E22+G22)*100</f>
        <v>14.067008397985395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-376</v>
      </c>
      <c r="E23" s="4">
        <f t="shared" si="0"/>
        <v>-3429346</v>
      </c>
      <c r="F23" s="4">
        <f t="shared" si="0"/>
        <v>1510</v>
      </c>
      <c r="G23" s="4">
        <f t="shared" si="0"/>
        <v>10326349</v>
      </c>
      <c r="H23" s="26">
        <f t="shared" si="0"/>
        <v>-0.8999999999999986</v>
      </c>
      <c r="I23" s="25">
        <f t="shared" si="0"/>
        <v>-3.2872558349793177</v>
      </c>
    </row>
    <row r="24" spans="1:9" ht="24.75" customHeight="1" thickBot="1">
      <c r="A24" s="8"/>
      <c r="B24" s="14" t="s">
        <v>1</v>
      </c>
      <c r="C24" s="9"/>
      <c r="D24" s="22">
        <f>(D21-D22)/D22*100</f>
        <v>-2.6306583642342405</v>
      </c>
      <c r="E24" s="22">
        <f>(E21-E22)/E22*100</f>
        <v>-19.204933260209998</v>
      </c>
      <c r="F24" s="22">
        <f>(F21-F22)/F22*100</f>
        <v>2.9666011787819255</v>
      </c>
      <c r="G24" s="22">
        <f>(G21-G22)/G22*100</f>
        <v>9.46651465628853</v>
      </c>
      <c r="H24" s="10"/>
      <c r="I24" s="11"/>
    </row>
    <row r="39" spans="4:8" ht="14.25" customHeight="1">
      <c r="D39" s="47" t="s">
        <v>9</v>
      </c>
      <c r="E39" s="47"/>
      <c r="F39" s="47"/>
      <c r="G39" s="47"/>
      <c r="H39" s="21"/>
    </row>
    <row r="41" ht="14.25" thickBot="1">
      <c r="G41" s="1" t="s">
        <v>10</v>
      </c>
    </row>
    <row r="42" spans="1:9" ht="24.75" customHeight="1">
      <c r="A42" s="18"/>
      <c r="B42" s="19"/>
      <c r="C42" s="20"/>
      <c r="D42" s="29" t="s">
        <v>5</v>
      </c>
      <c r="E42" s="30"/>
      <c r="F42" s="29" t="s">
        <v>6</v>
      </c>
      <c r="G42" s="30"/>
      <c r="H42" s="29" t="s">
        <v>7</v>
      </c>
      <c r="I42" s="35"/>
    </row>
    <row r="43" spans="1:9" ht="24.75" customHeight="1">
      <c r="A43" s="7"/>
      <c r="B43" s="12" t="s">
        <v>11</v>
      </c>
      <c r="C43" s="2"/>
      <c r="D43" s="31">
        <v>10120627</v>
      </c>
      <c r="E43" s="32"/>
      <c r="F43" s="31">
        <v>159438825</v>
      </c>
      <c r="G43" s="32"/>
      <c r="H43" s="45">
        <f>ROUND(D43/(D43+F43)*100,1)</f>
        <v>6</v>
      </c>
      <c r="I43" s="46"/>
    </row>
    <row r="44" spans="1:9" ht="24.75" customHeight="1">
      <c r="A44" s="6"/>
      <c r="B44" s="13" t="s">
        <v>12</v>
      </c>
      <c r="C44" s="3"/>
      <c r="D44" s="31">
        <v>10341486</v>
      </c>
      <c r="E44" s="32"/>
      <c r="F44" s="31">
        <v>148587308</v>
      </c>
      <c r="G44" s="32"/>
      <c r="H44" s="45">
        <f>ROUND(D44/(D44+F44)*100,1)</f>
        <v>6.5</v>
      </c>
      <c r="I44" s="46"/>
    </row>
    <row r="45" spans="1:9" ht="24.75" customHeight="1">
      <c r="A45" s="7"/>
      <c r="B45" s="12" t="s">
        <v>0</v>
      </c>
      <c r="C45" s="2"/>
      <c r="D45" s="31">
        <f>D43-D44</f>
        <v>-220859</v>
      </c>
      <c r="E45" s="32"/>
      <c r="F45" s="31">
        <f>F43-F44</f>
        <v>10851517</v>
      </c>
      <c r="G45" s="32"/>
      <c r="H45" s="41">
        <f>H43-H44</f>
        <v>-0.5</v>
      </c>
      <c r="I45" s="42"/>
    </row>
    <row r="46" spans="1:9" ht="24.75" customHeight="1" thickBot="1">
      <c r="A46" s="8"/>
      <c r="B46" s="14" t="s">
        <v>1</v>
      </c>
      <c r="C46" s="9"/>
      <c r="D46" s="33">
        <f>(D43-D44)/D44*100</f>
        <v>-2.1356601942892928</v>
      </c>
      <c r="E46" s="34"/>
      <c r="F46" s="33">
        <f>(F43-F44)/F44*100</f>
        <v>7.3031251094474365</v>
      </c>
      <c r="G46" s="34"/>
      <c r="H46" s="43"/>
      <c r="I46" s="44"/>
    </row>
  </sheetData>
  <mergeCells count="21">
    <mergeCell ref="H44:I44"/>
    <mergeCell ref="D39:G39"/>
    <mergeCell ref="D43:E43"/>
    <mergeCell ref="F43:G43"/>
    <mergeCell ref="D44:E44"/>
    <mergeCell ref="F44:G44"/>
    <mergeCell ref="D45:E45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D16:G16"/>
    <mergeCell ref="D19:E19"/>
    <mergeCell ref="F19:G19"/>
    <mergeCell ref="D42:E42"/>
    <mergeCell ref="F42:G4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2004-06-07T01:17:07Z</cp:lastPrinted>
  <dcterms:created xsi:type="dcterms:W3CDTF">2000-08-31T01:34:43Z</dcterms:created>
  <dcterms:modified xsi:type="dcterms:W3CDTF">2004-06-07T01:25:52Z</dcterms:modified>
  <cp:category/>
  <cp:version/>
  <cp:contentType/>
  <cp:contentStatus/>
</cp:coreProperties>
</file>