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<sst xmlns="http://schemas.openxmlformats.org/spreadsheetml/2006/main" count="25" uniqueCount="14">
  <si>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</si>
  <si>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</si>
  <si>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</si>
  <si>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</si>
  <si>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</si>
  <si>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</si>
  <si>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</si>
  <si>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>公共施設の比率</t>
  </si>
  <si>
    <t xml:space="preserve">       （単位：隻、総トン、％）</t>
  </si>
  <si>
    <t>海上出入貨物公専別前年比較</t>
  </si>
  <si>
    <t xml:space="preserve">       （単位：トン、％）</t>
  </si>
  <si>
    <t>１４年</t>
  </si>
  <si>
    <t>１３年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</si>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</sst>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8</xdr:col>
      <xdr:colOff>542925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361950"/>
          <a:ext cx="5838825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　木更津港に入港した船舶を公共施設、専用施設別に見ると、公共施設は、
　　７，８３４隻で前年に比較し、２５２隻（３．１％）、総トン数では３，３７３，２０９総トンで
　　３３４，５８１総トン（９．０％）減少した。
　　　専用施設は、１３，３８７隻で前年に比較し、８２２隻（５．８％）減少し、総トン数
　　では４０，２８８，９４７総トンで１，５２３，２８４総トン（３．９％）増加した。
　　　公共施設の施設全体に占める割合は、隻数が３６．９％で前年より０．６ポイント
　　増加し、総トン数は７．７％で１．０ポイント減少した。</a:t>
          </a:r>
        </a:p>
      </xdr:txBody>
    </xdr:sp>
    <xdr:clientData/>
  </xdr:twoCellAnchor>
  <xdr:twoCellAnchor>
    <xdr:from>
      <xdr:col>1</xdr:col>
      <xdr:colOff>9525</xdr:colOff>
      <xdr:row>27</xdr:row>
      <xdr:rowOff>9525</xdr:rowOff>
    </xdr:from>
    <xdr:to>
      <xdr:col>8</xdr:col>
      <xdr:colOff>638175</xdr:colOff>
      <xdr:row>37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5543550"/>
          <a:ext cx="59436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　　貨物取扱量を公共施設、専用施設別に見ると、公共施設を利用した貨物は、
　　５，４６４，３１７トンで前年に比較し、４．４％増加し、専用施設を利用した貨物は、
　　５７，４６６，６８７トンで６．０％増加した。
　　　公共施設の貨物全体に占める割合は、８．７％で前年に比較し、０．１ポイント
　　減少した。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6">
      <selection activeCell="E35" sqref="E35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B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8</v>
      </c>
    </row>
    <row r="19" spans="1:9" ht="24.75" customHeight="1">
      <c r="A19" s="36"/>
      <c r="B19" s="37"/>
      <c r="C19" s="37"/>
      <c r="D19" s="29" t="s">
        <v>5</v>
      </c>
      <c r="E19" s="30"/>
      <c r="F19" s="29" t="s">
        <v>6</v>
      </c>
      <c r="G19" s="30"/>
      <c r="H19" s="29" t="s">
        <v>7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7834</v>
      </c>
      <c r="E21" s="5">
        <v>3373209</v>
      </c>
      <c r="F21" s="5">
        <v>13387</v>
      </c>
      <c r="G21" s="5">
        <v>40288947</v>
      </c>
      <c r="H21" s="23">
        <f>ROUND(D21/(D21+F21)*100,1)</f>
        <v>36.9</v>
      </c>
      <c r="I21" s="24">
        <f>E21/(E21+G21)*100</f>
        <v>7.725704154416928</v>
      </c>
    </row>
    <row r="22" spans="1:9" ht="24.75" customHeight="1">
      <c r="A22" s="6"/>
      <c r="B22" s="13" t="s">
        <v>12</v>
      </c>
      <c r="C22" s="3"/>
      <c r="D22" s="4">
        <v>8086</v>
      </c>
      <c r="E22" s="5">
        <v>3707790</v>
      </c>
      <c r="F22" s="5">
        <v>14209</v>
      </c>
      <c r="G22" s="5">
        <v>38765663</v>
      </c>
      <c r="H22" s="23">
        <f>ROUND(D22/(D22+F22)*100,1)</f>
        <v>36.3</v>
      </c>
      <c r="I22" s="24">
        <f>E22/(E22+G22)*100</f>
        <v>8.729664621334178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-252</v>
      </c>
      <c r="E23" s="4">
        <f t="shared" si="0"/>
        <v>-334581</v>
      </c>
      <c r="F23" s="4">
        <f t="shared" si="0"/>
        <v>-822</v>
      </c>
      <c r="G23" s="4">
        <f t="shared" si="0"/>
        <v>1523284</v>
      </c>
      <c r="H23" s="26">
        <f t="shared" si="0"/>
        <v>0.6000000000000014</v>
      </c>
      <c r="I23" s="25">
        <f t="shared" si="0"/>
        <v>-1.0039604669172508</v>
      </c>
    </row>
    <row r="24" spans="1:9" ht="24.75" customHeight="1" thickBot="1">
      <c r="A24" s="8"/>
      <c r="B24" s="14" t="s">
        <v>1</v>
      </c>
      <c r="C24" s="9"/>
      <c r="D24" s="22">
        <f>(D21-D22)/D22*100</f>
        <v>-3.116497650259708</v>
      </c>
      <c r="E24" s="22">
        <f>(E21-E22)/E22*100</f>
        <v>-9.023731117458109</v>
      </c>
      <c r="F24" s="22">
        <f>(F21-F22)/F22*100</f>
        <v>-5.785065803364065</v>
      </c>
      <c r="G24" s="22">
        <f>(G21-G22)/G22*100</f>
        <v>3.9294671678903055</v>
      </c>
      <c r="H24" s="10"/>
      <c r="I24" s="11"/>
    </row>
    <row r="39" spans="4:8" ht="14.25" customHeight="1">
      <c r="D39" s="47" t="s">
        <v>9</v>
      </c>
      <c r="E39" s="47"/>
      <c r="F39" s="47"/>
      <c r="G39" s="47"/>
      <c r="H39" s="21"/>
    </row>
    <row r="41" ht="14.25" thickBot="1">
      <c r="G41" s="1" t="s">
        <v>10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7</v>
      </c>
      <c r="I42" s="35"/>
    </row>
    <row r="43" spans="1:9" ht="24.75" customHeight="1">
      <c r="A43" s="7"/>
      <c r="B43" s="12" t="s">
        <v>11</v>
      </c>
      <c r="C43" s="2"/>
      <c r="D43" s="31">
        <v>5464317</v>
      </c>
      <c r="E43" s="32"/>
      <c r="F43" s="31">
        <v>57466687</v>
      </c>
      <c r="G43" s="32"/>
      <c r="H43" s="45">
        <f>ROUND(D43/(D43+F43)*100,1)</f>
        <v>8.7</v>
      </c>
      <c r="I43" s="46"/>
    </row>
    <row r="44" spans="1:9" ht="24.75" customHeight="1">
      <c r="A44" s="6"/>
      <c r="B44" s="13" t="s">
        <v>12</v>
      </c>
      <c r="C44" s="3"/>
      <c r="D44" s="31">
        <v>5235077</v>
      </c>
      <c r="E44" s="32"/>
      <c r="F44" s="31">
        <v>54191986</v>
      </c>
      <c r="G44" s="32"/>
      <c r="H44" s="45">
        <f>ROUND(D44/(D44+F44)*100,1)</f>
        <v>8.8</v>
      </c>
      <c r="I44" s="46"/>
    </row>
    <row r="45" spans="1:9" ht="24.75" customHeight="1">
      <c r="A45" s="7"/>
      <c r="B45" s="12" t="s">
        <v>0</v>
      </c>
      <c r="C45" s="2"/>
      <c r="D45" s="31">
        <f>D43-D44</f>
        <v>229240</v>
      </c>
      <c r="E45" s="32"/>
      <c r="F45" s="31">
        <f>F43-F44</f>
        <v>3274701</v>
      </c>
      <c r="G45" s="32"/>
      <c r="H45" s="41">
        <f>H43-H44</f>
        <v>-0.10000000000000142</v>
      </c>
      <c r="I45" s="42"/>
    </row>
    <row r="46" spans="1:9" ht="24.75" customHeight="1" thickBot="1">
      <c r="A46" s="8"/>
      <c r="B46" s="14" t="s">
        <v>1</v>
      </c>
      <c r="C46" s="9"/>
      <c r="D46" s="33">
        <f>(D43-D44)/D44*100</f>
        <v>4.378923175342025</v>
      </c>
      <c r="E46" s="34"/>
      <c r="F46" s="33">
        <f>(F43-F44)/F44*100</f>
        <v>6.042777247543576</v>
      </c>
      <c r="G46" s="34"/>
      <c r="H46" s="43"/>
      <c r="I46" s="44"/>
    </row>
  </sheetData>
  <mergeCells count="21">
    <mergeCell ref="H44:I44"/>
    <mergeCell ref="D39:G39"/>
    <mergeCell ref="D43:E43"/>
    <mergeCell ref="F43:G43"/>
    <mergeCell ref="D44:E44"/>
    <mergeCell ref="F44:G44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D16:G16"/>
    <mergeCell ref="D19:E19"/>
    <mergeCell ref="F19:G19"/>
    <mergeCell ref="D42:E42"/>
    <mergeCell ref="F42:G4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2003-05-19T01:28:17Z</cp:lastPrinted>
  <dcterms:created xsi:type="dcterms:W3CDTF">2000-08-31T01:34:43Z</dcterms:created>
  <dcterms:modified xsi:type="dcterms:W3CDTF">2003-05-19T01:28:22Z</dcterms:modified>
  <cp:category/>
  <cp:version/>
  <cp:contentType/>
  <cp:contentStatus/>
</cp:coreProperties>
</file>