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745" activeTab="0"/>
  </bookViews>
  <sheets>
    <sheet name="木更津" sheetId="1" r:id="rId1"/>
  </sheets>
  <definedNames>
    <definedName name="_xlnm.Print_Area" localSheetId="0">'木更津'!$A$1:$F$32</definedName>
  </definedNames>
  <calcPr fullCalcOnLoad="1"/>
</workbook>
</file>

<file path=xl/sharedStrings.xml><?xml version="1.0" encoding="utf-8"?>
<sst xmlns="http://schemas.openxmlformats.org/spreadsheetml/2006/main" count="33" uniqueCount="23">
  <si>
    <t>合計</t>
  </si>
  <si>
    <t>鉄鋼</t>
  </si>
  <si>
    <t>その他</t>
  </si>
  <si>
    <t>輸出総額</t>
  </si>
  <si>
    <t>輸入総額</t>
  </si>
  <si>
    <t>区分</t>
  </si>
  <si>
    <t>輸出</t>
  </si>
  <si>
    <t>輸入</t>
  </si>
  <si>
    <t>構成比（％）</t>
  </si>
  <si>
    <t>増減率（％）</t>
  </si>
  <si>
    <t>（単位：百万円）</t>
  </si>
  <si>
    <t>増減数</t>
  </si>
  <si>
    <t>品種</t>
  </si>
  <si>
    <t>１２年</t>
  </si>
  <si>
    <t>主要品種貿易額前年比較</t>
  </si>
  <si>
    <t>外 国 貿 易 額</t>
  </si>
  <si>
    <t>　貿易額前年比較　</t>
  </si>
  <si>
    <t>石炭</t>
  </si>
  <si>
    <t>鉄鉱石</t>
  </si>
  <si>
    <t>鉄鋼のくず</t>
  </si>
  <si>
    <t>１３年</t>
  </si>
  <si>
    <t>石油ガス類</t>
  </si>
  <si>
    <t>資料：横浜税関「平成13年外国貿易年表」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</si>
</sst>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0.0_ "/>
    <numFmt numFmtId="185" formatCode="#,##0.0"/>
  </numFmts>
  <fonts count="10">
    <font>
      <sz val="10.05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184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78" fontId="3" fillId="0" borderId="3" xfId="16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distributed" vertical="center"/>
    </xf>
    <xf numFmtId="181" fontId="3" fillId="0" borderId="4" xfId="20" applyNumberFormat="1" applyFont="1" applyBorder="1">
      <alignment/>
      <protection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183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3" fontId="3" fillId="0" borderId="11" xfId="0" applyNumberFormat="1" applyFont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178" fontId="3" fillId="0" borderId="12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84" fontId="3" fillId="0" borderId="9" xfId="0" applyNumberFormat="1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85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14" xfId="0" applyNumberFormat="1" applyFont="1" applyBorder="1" applyAlignment="1">
      <alignment horizontal="distributed" vertical="center"/>
    </xf>
    <xf numFmtId="3" fontId="3" fillId="0" borderId="14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distributed" vertical="center"/>
    </xf>
    <xf numFmtId="181" fontId="3" fillId="0" borderId="11" xfId="20" applyNumberFormat="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6</xdr:col>
      <xdr:colOff>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19100"/>
          <a:ext cx="70866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木更津港の貿易額の輸出入合計は3,891億円で、前年に比較し696億円（21.8％）増加した。
　輸出総額は1,035億円で23.1％の増加、輸入総額は2,856億円で21.3％の増加となった。</a:t>
          </a:r>
        </a:p>
      </xdr:txBody>
    </xdr:sp>
    <xdr:clientData/>
  </xdr:twoCellAnchor>
  <xdr:twoCellAnchor>
    <xdr:from>
      <xdr:col>0</xdr:col>
      <xdr:colOff>19050</xdr:colOff>
      <xdr:row>13</xdr:row>
      <xdr:rowOff>28575</xdr:rowOff>
    </xdr:from>
    <xdr:to>
      <xdr:col>5</xdr:col>
      <xdr:colOff>1190625</xdr:colOff>
      <xdr:row>16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429000"/>
          <a:ext cx="70675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輸出は、総額の93.7％を占める鉄鋼が29.2％、鉄鋼のくずが0.4％の増加となった。
　輸入は、石油ガス類が34.7％、石炭が13.1％、鉄鉱石が2.0％の増加となった。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H20" sqref="H20"/>
    </sheetView>
  </sheetViews>
  <sheetFormatPr defaultColWidth="9.00390625" defaultRowHeight="19.5" customHeight="1"/>
  <cols>
    <col min="1" max="1" width="14.375" style="1" customWidth="1"/>
    <col min="2" max="6" width="15.75390625" style="1" customWidth="1"/>
    <col min="7" max="7" width="13.625" style="1" customWidth="1"/>
    <col min="8" max="16384" width="12.375" style="1" customWidth="1"/>
  </cols>
  <sheetData>
    <row r="1" spans="1:2" ht="24" customHeight="1">
      <c r="A1" s="36" t="s">
        <v>15</v>
      </c>
      <c r="B1" s="37"/>
    </row>
    <row r="6" spans="1:6" ht="19.5" customHeight="1">
      <c r="A6" s="23"/>
      <c r="B6" s="40" t="s">
        <v>16</v>
      </c>
      <c r="C6" s="41"/>
      <c r="D6" s="41"/>
      <c r="E6" s="41"/>
      <c r="F6" s="24"/>
    </row>
    <row r="7" ht="19.5" customHeight="1" thickBot="1">
      <c r="F7" s="25" t="s">
        <v>10</v>
      </c>
    </row>
    <row r="8" spans="1:6" s="2" customFormat="1" ht="21.75" customHeight="1">
      <c r="A8" s="13" t="s">
        <v>5</v>
      </c>
      <c r="B8" s="14" t="s">
        <v>20</v>
      </c>
      <c r="C8" s="14" t="s">
        <v>8</v>
      </c>
      <c r="D8" s="14" t="s">
        <v>13</v>
      </c>
      <c r="E8" s="15" t="s">
        <v>11</v>
      </c>
      <c r="F8" s="16" t="s">
        <v>9</v>
      </c>
    </row>
    <row r="9" spans="1:6" s="2" customFormat="1" ht="21.75" customHeight="1">
      <c r="A9" s="17" t="s">
        <v>0</v>
      </c>
      <c r="B9" s="9">
        <f>SUM(B10:B11)</f>
        <v>389128</v>
      </c>
      <c r="C9" s="6">
        <v>100</v>
      </c>
      <c r="D9" s="7">
        <f>SUM(D10:D11)</f>
        <v>319529</v>
      </c>
      <c r="E9" s="8">
        <f>B9-D9</f>
        <v>69599</v>
      </c>
      <c r="F9" s="26">
        <f>B9/D9*100-100</f>
        <v>21.781747509615727</v>
      </c>
    </row>
    <row r="10" spans="1:6" s="2" customFormat="1" ht="21.75" customHeight="1">
      <c r="A10" s="17" t="s">
        <v>6</v>
      </c>
      <c r="B10" s="9">
        <v>103541</v>
      </c>
      <c r="C10" s="6">
        <f>B10/B$9*100</f>
        <v>26.60846816471701</v>
      </c>
      <c r="D10" s="9">
        <v>84105</v>
      </c>
      <c r="E10" s="8">
        <f>B10-D10</f>
        <v>19436</v>
      </c>
      <c r="F10" s="26">
        <f>B10/D10*100-100</f>
        <v>23.109208727186243</v>
      </c>
    </row>
    <row r="11" spans="1:6" s="2" customFormat="1" ht="21.75" customHeight="1" thickBot="1">
      <c r="A11" s="19" t="s">
        <v>7</v>
      </c>
      <c r="B11" s="20">
        <v>285587</v>
      </c>
      <c r="C11" s="21">
        <f>B11/B$9*100</f>
        <v>73.39153183528299</v>
      </c>
      <c r="D11" s="20">
        <v>235424</v>
      </c>
      <c r="E11" s="22">
        <f>B11-D11</f>
        <v>50163</v>
      </c>
      <c r="F11" s="27">
        <f>B11/D11*100-100</f>
        <v>21.307513252684515</v>
      </c>
    </row>
    <row r="12" ht="19.5" customHeight="1">
      <c r="F12" s="29" t="s">
        <v>22</v>
      </c>
    </row>
    <row r="13" ht="20.25" customHeight="1"/>
    <row r="14" spans="2:3" ht="19.5" customHeight="1">
      <c r="B14" s="3"/>
      <c r="C14" s="3"/>
    </row>
    <row r="15" spans="2:3" ht="19.5" customHeight="1">
      <c r="B15" s="3"/>
      <c r="C15" s="3"/>
    </row>
    <row r="17" spans="2:4" ht="19.5" customHeight="1">
      <c r="B17" s="4"/>
      <c r="C17" s="4"/>
      <c r="D17" s="4"/>
    </row>
    <row r="18" spans="2:6" ht="19.5" customHeight="1">
      <c r="B18" s="42" t="s">
        <v>14</v>
      </c>
      <c r="C18" s="41"/>
      <c r="D18" s="41"/>
      <c r="E18" s="41"/>
      <c r="F18" s="5"/>
    </row>
    <row r="19" ht="19.5" customHeight="1" thickBot="1">
      <c r="F19" s="25" t="s">
        <v>10</v>
      </c>
    </row>
    <row r="20" spans="1:6" ht="19.5" customHeight="1">
      <c r="A20" s="13" t="s">
        <v>5</v>
      </c>
      <c r="B20" s="15" t="s">
        <v>12</v>
      </c>
      <c r="C20" s="14" t="s">
        <v>20</v>
      </c>
      <c r="D20" s="14" t="s">
        <v>8</v>
      </c>
      <c r="E20" s="14" t="s">
        <v>13</v>
      </c>
      <c r="F20" s="16" t="s">
        <v>9</v>
      </c>
    </row>
    <row r="21" spans="1:6" ht="19.5" customHeight="1">
      <c r="A21" s="38" t="s">
        <v>6</v>
      </c>
      <c r="B21" s="10" t="s">
        <v>1</v>
      </c>
      <c r="C21" s="9">
        <v>97035</v>
      </c>
      <c r="D21" s="28">
        <f>ROUND(C21/C$25*100,1)</f>
        <v>93.7</v>
      </c>
      <c r="E21" s="9">
        <v>75076</v>
      </c>
      <c r="F21" s="26">
        <f>ROUND(C21/E21*100-100,1)</f>
        <v>29.2</v>
      </c>
    </row>
    <row r="22" spans="1:6" ht="19.5" customHeight="1">
      <c r="A22" s="38"/>
      <c r="B22" s="10" t="s">
        <v>19</v>
      </c>
      <c r="C22" s="9">
        <v>3274</v>
      </c>
      <c r="D22" s="28">
        <f>ROUND(C22/C$25*100,1)</f>
        <v>3.2</v>
      </c>
      <c r="E22" s="9">
        <v>3260</v>
      </c>
      <c r="F22" s="26">
        <f>ROUND(C22/E22*100-100,1)</f>
        <v>0.4</v>
      </c>
    </row>
    <row r="23" spans="1:6" s="3" customFormat="1" ht="19.5" customHeight="1">
      <c r="A23" s="38"/>
      <c r="B23" s="10" t="s">
        <v>2</v>
      </c>
      <c r="C23" s="9">
        <f>C25-C21-C22</f>
        <v>3232</v>
      </c>
      <c r="D23" s="28">
        <f>ROUND(C23/C$25*100,1)</f>
        <v>3.1</v>
      </c>
      <c r="E23" s="9">
        <f>E25-E21-E22</f>
        <v>5769</v>
      </c>
      <c r="F23" s="26">
        <f>ROUND(C23/E23*100-100,1)</f>
        <v>-44</v>
      </c>
    </row>
    <row r="24" spans="1:6" s="3" customFormat="1" ht="15" customHeight="1">
      <c r="A24" s="38"/>
      <c r="B24" s="11"/>
      <c r="C24" s="9"/>
      <c r="D24" s="9"/>
      <c r="E24" s="9"/>
      <c r="F24" s="18"/>
    </row>
    <row r="25" spans="1:6" s="3" customFormat="1" ht="19.5" customHeight="1">
      <c r="A25" s="43"/>
      <c r="B25" s="30" t="s">
        <v>3</v>
      </c>
      <c r="C25" s="31">
        <f>B10</f>
        <v>103541</v>
      </c>
      <c r="D25" s="32">
        <f>ROUND(C25/C$25*100,1)</f>
        <v>100</v>
      </c>
      <c r="E25" s="31">
        <f>D10</f>
        <v>84105</v>
      </c>
      <c r="F25" s="33">
        <f>ROUND(C25/E25*100-100,1)</f>
        <v>23.1</v>
      </c>
    </row>
    <row r="26" spans="1:6" ht="19.5" customHeight="1">
      <c r="A26" s="38" t="s">
        <v>7</v>
      </c>
      <c r="B26" s="10" t="s">
        <v>21</v>
      </c>
      <c r="C26" s="9">
        <v>169246</v>
      </c>
      <c r="D26" s="28">
        <f>ROUND(C26/C$31*100,1)</f>
        <v>59.3</v>
      </c>
      <c r="E26" s="9">
        <v>125657</v>
      </c>
      <c r="F26" s="26">
        <f>ROUND(C26/E26*100-100,1)</f>
        <v>34.7</v>
      </c>
    </row>
    <row r="27" spans="1:6" s="3" customFormat="1" ht="19.5" customHeight="1">
      <c r="A27" s="38"/>
      <c r="B27" s="11" t="s">
        <v>17</v>
      </c>
      <c r="C27" s="9">
        <v>53330</v>
      </c>
      <c r="D27" s="28">
        <f>ROUND(C27/C$31*100,1)</f>
        <v>18.7</v>
      </c>
      <c r="E27" s="9">
        <v>47161</v>
      </c>
      <c r="F27" s="26">
        <f>ROUND(C27/E27*100-100,1)</f>
        <v>13.1</v>
      </c>
    </row>
    <row r="28" spans="1:6" s="3" customFormat="1" ht="19.5" customHeight="1">
      <c r="A28" s="38"/>
      <c r="B28" s="11" t="s">
        <v>18</v>
      </c>
      <c r="C28" s="9">
        <v>47809</v>
      </c>
      <c r="D28" s="28">
        <f>ROUND(C28/C$31*100,1)</f>
        <v>16.7</v>
      </c>
      <c r="E28" s="9">
        <v>46890</v>
      </c>
      <c r="F28" s="26">
        <f>ROUND(C28/E28*100-100,1)</f>
        <v>2</v>
      </c>
    </row>
    <row r="29" spans="1:6" s="3" customFormat="1" ht="19.5" customHeight="1">
      <c r="A29" s="38"/>
      <c r="B29" s="11" t="s">
        <v>2</v>
      </c>
      <c r="C29" s="9">
        <f>C31-C26-C27-C28</f>
        <v>15202</v>
      </c>
      <c r="D29" s="28">
        <f>ROUND(C29/C$31*100,1)</f>
        <v>5.3</v>
      </c>
      <c r="E29" s="9">
        <f>E31-E26-E27-E28</f>
        <v>15716</v>
      </c>
      <c r="F29" s="26">
        <f>ROUND(C29/E29*100-100,1)</f>
        <v>-3.3</v>
      </c>
    </row>
    <row r="30" spans="1:6" s="3" customFormat="1" ht="14.25" customHeight="1">
      <c r="A30" s="38"/>
      <c r="B30" s="11"/>
      <c r="C30" s="9"/>
      <c r="D30" s="12"/>
      <c r="E30" s="9"/>
      <c r="F30" s="18"/>
    </row>
    <row r="31" spans="1:6" s="3" customFormat="1" ht="19.5" customHeight="1" thickBot="1">
      <c r="A31" s="39"/>
      <c r="B31" s="34" t="s">
        <v>4</v>
      </c>
      <c r="C31" s="20">
        <f>B11</f>
        <v>285587</v>
      </c>
      <c r="D31" s="35">
        <f>ROUND(C31/C$31*100,1)</f>
        <v>100</v>
      </c>
      <c r="E31" s="20">
        <f>D11</f>
        <v>235424</v>
      </c>
      <c r="F31" s="27">
        <f>ROUND(C31/E31*100-100,1)</f>
        <v>21.3</v>
      </c>
    </row>
    <row r="32" ht="19.5" customHeight="1">
      <c r="F32" s="29" t="s">
        <v>22</v>
      </c>
    </row>
  </sheetData>
  <mergeCells count="5">
    <mergeCell ref="A1:B1"/>
    <mergeCell ref="A26:A31"/>
    <mergeCell ref="B6:E6"/>
    <mergeCell ref="B18:E18"/>
    <mergeCell ref="A21:A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山下　昌子</cp:lastModifiedBy>
  <cp:lastPrinted>2002-05-28T05:25:56Z</cp:lastPrinted>
  <dcterms:created xsi:type="dcterms:W3CDTF">1998-05-07T02:35:28Z</dcterms:created>
  <dcterms:modified xsi:type="dcterms:W3CDTF">2002-06-12T05:11:10Z</dcterms:modified>
  <cp:category/>
  <cp:version/>
  <cp:contentType/>
  <cp:contentStatus/>
  <cp:revision>26</cp:revision>
</cp:coreProperties>
</file>