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2船種別" sheetId="1" r:id="rId1"/>
    <sheet name="データ" sheetId="2" r:id="rId2"/>
  </sheets>
  <externalReferences>
    <externalReference r:id="rId5"/>
  </externalReferences>
  <definedNames>
    <definedName name="_xlnm.Print_Area" localSheetId="0">'2船種別'!$A$1:$M$51</definedName>
  </definedNames>
  <calcPr fullCalcOnLoad="1"/>
</workbook>
</file>

<file path=xl/sharedStrings.xml><?xml version="1.0" encoding="utf-8"?>
<sst xmlns="http://schemas.openxmlformats.org/spreadsheetml/2006/main" count="92" uniqueCount="66">
  <si>
    <t>外航  内航船舶ともに隻数トップは 貨物船</t>
  </si>
  <si>
    <t>　　　　　　　　　　　　　　　　　　　　　　　　　　　　　　　　　　　　　　　　　　　　　　　　　　　　　</t>
  </si>
  <si>
    <t>■入港船舶用途別表</t>
  </si>
  <si>
    <t>内外航別</t>
  </si>
  <si>
    <t>外　航　船　舶</t>
  </si>
  <si>
    <t>内　航　船　舶</t>
  </si>
  <si>
    <t>合　　　　　計</t>
  </si>
  <si>
    <t>用途別</t>
  </si>
  <si>
    <t>隻　数</t>
  </si>
  <si>
    <t>総トン数</t>
  </si>
  <si>
    <t>客船</t>
  </si>
  <si>
    <t>貨物船</t>
  </si>
  <si>
    <t>フルコン船</t>
  </si>
  <si>
    <t>セミコン船</t>
  </si>
  <si>
    <t>ローロー船</t>
  </si>
  <si>
    <t>油タンカー</t>
  </si>
  <si>
    <t>ＬＰＧタンカー</t>
  </si>
  <si>
    <t>ＬＮＧタンカー</t>
  </si>
  <si>
    <t>化学薬品タンカー</t>
  </si>
  <si>
    <t>その他タンカー</t>
  </si>
  <si>
    <t>独行はしけ</t>
  </si>
  <si>
    <t>押・曳船</t>
  </si>
  <si>
    <t>漁船</t>
  </si>
  <si>
    <t>避難船</t>
  </si>
  <si>
    <t>その他</t>
  </si>
  <si>
    <t>合計</t>
  </si>
  <si>
    <t>外航船舶国籍別入港数</t>
  </si>
  <si>
    <t>　　　　　　（単位：隻）</t>
  </si>
  <si>
    <t>順位</t>
  </si>
  <si>
    <t>国　　籍</t>
  </si>
  <si>
    <t>隻数</t>
  </si>
  <si>
    <t>パナマ</t>
  </si>
  <si>
    <t>キプロス</t>
  </si>
  <si>
    <t>韓国</t>
  </si>
  <si>
    <t>バハマ</t>
  </si>
  <si>
    <t>ベリーズ</t>
  </si>
  <si>
    <t>ノルウェー</t>
  </si>
  <si>
    <t>カンボジア</t>
  </si>
  <si>
    <t>フィリピン</t>
  </si>
  <si>
    <t>中国</t>
  </si>
  <si>
    <t>セントビンセント</t>
  </si>
  <si>
    <t>日本</t>
  </si>
  <si>
    <t>ツバル</t>
  </si>
  <si>
    <t>シンガポール</t>
  </si>
  <si>
    <t>ギリシャ</t>
  </si>
  <si>
    <t>リベリア</t>
  </si>
  <si>
    <t>オランダ</t>
  </si>
  <si>
    <t>ブルネイ</t>
  </si>
  <si>
    <t>イギリス</t>
  </si>
  <si>
    <t>中国（香港）</t>
  </si>
  <si>
    <t>　　　そ　の　他</t>
  </si>
  <si>
    <t>マレーシア</t>
  </si>
  <si>
    <t>　　　合　　　計</t>
  </si>
  <si>
    <t>◎共通</t>
  </si>
  <si>
    <t>17年</t>
  </si>
  <si>
    <t>16年</t>
  </si>
  <si>
    <t>平成17年</t>
  </si>
  <si>
    <t>平成16年</t>
  </si>
  <si>
    <t>（17/16年）</t>
  </si>
  <si>
    <t>（17-16年）</t>
  </si>
  <si>
    <t>◎千葉港</t>
  </si>
  <si>
    <t>外航船舶</t>
  </si>
  <si>
    <t>内航船舶</t>
  </si>
  <si>
    <t>ＬＰＧタンカー</t>
  </si>
  <si>
    <t>外航船舶国籍別入港数(隻)</t>
  </si>
  <si>
    <t>入港数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</si>
</sst>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sz val="3.5"/>
      <name val="ＭＳ ゴシック"/>
      <family val="3"/>
    </font>
    <font>
      <sz val="3.75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0.75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/>
    </xf>
    <xf numFmtId="176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176" fontId="4" fillId="0" borderId="8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 quotePrefix="1">
      <alignment horizontal="right" vertical="center"/>
    </xf>
    <xf numFmtId="0" fontId="3" fillId="0" borderId="5" xfId="0" applyFont="1" applyFill="1" applyBorder="1" applyAlignment="1">
      <alignment horizontal="distributed" vertical="center"/>
    </xf>
    <xf numFmtId="176" fontId="3" fillId="0" borderId="5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176" fontId="3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centerContinuous" vertical="center" shrinkToFit="1"/>
    </xf>
    <xf numFmtId="0" fontId="3" fillId="0" borderId="0" xfId="0" applyFont="1" applyAlignment="1">
      <alignment horizontal="distributed" vertical="center"/>
    </xf>
    <xf numFmtId="0" fontId="6" fillId="0" borderId="5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 wrapTex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5" xfId="0" applyFont="1" applyBorder="1" applyAlignment="1">
      <alignment vertical="center" shrinkToFit="1"/>
    </xf>
    <xf numFmtId="0" fontId="0" fillId="0" borderId="0" xfId="0" applyFill="1" applyAlignment="1">
      <alignment/>
    </xf>
    <xf numFmtId="0" fontId="8" fillId="0" borderId="5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0" fillId="0" borderId="0" xfId="0" applyAlignment="1" quotePrefix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176" fontId="10" fillId="0" borderId="5" xfId="0" applyNumberFormat="1" applyFont="1" applyBorder="1" applyAlignment="1">
      <alignment/>
    </xf>
    <xf numFmtId="176" fontId="11" fillId="0" borderId="5" xfId="0" applyNumberFormat="1" applyFont="1" applyBorder="1" applyAlignment="1">
      <alignment/>
    </xf>
    <xf numFmtId="0" fontId="3" fillId="0" borderId="5" xfId="0" applyFont="1" applyBorder="1" applyAlignment="1">
      <alignment horizontal="left" vertical="center"/>
    </xf>
    <xf numFmtId="176" fontId="10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6" fontId="4" fillId="0" borderId="12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76" fontId="4" fillId="0" borderId="11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入港船舶隻数構成比（平成８年）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2船種別!#REF!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2船種別!#REF!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入港船舶年次推移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2船種別!#REF!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2船種別!#REF!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2船種別!#REF!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2船種別!#REF!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2船種別!#REF!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2船種別!#REF!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46431557"/>
        <c:axId val="15230830"/>
      </c:barChart>
      <c:lineChart>
        <c:grouping val="standard"/>
        <c:varyColors val="0"/>
        <c:ser>
          <c:idx val="2"/>
          <c:order val="2"/>
          <c:tx>
            <c:strRef>
              <c:f>2船種別!#REF!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2船種別!#REF!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2船種別!#REF!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859743"/>
        <c:axId val="25737688"/>
      </c:lineChart>
      <c:catAx>
        <c:axId val="46431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230830"/>
        <c:crosses val="autoZero"/>
        <c:auto val="0"/>
        <c:lblOffset val="100"/>
        <c:noMultiLvlLbl val="0"/>
      </c:catAx>
      <c:valAx>
        <c:axId val="152308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総トン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431557"/>
        <c:crossesAt val="1"/>
        <c:crossBetween val="between"/>
        <c:dispUnits/>
      </c:valAx>
      <c:catAx>
        <c:axId val="2859743"/>
        <c:scaling>
          <c:orientation val="minMax"/>
        </c:scaling>
        <c:axPos val="b"/>
        <c:delete val="1"/>
        <c:majorTickMark val="in"/>
        <c:minorTickMark val="none"/>
        <c:tickLblPos val="nextTo"/>
        <c:crossAx val="25737688"/>
        <c:crossesAt val="0"/>
        <c:auto val="0"/>
        <c:lblOffset val="100"/>
        <c:noMultiLvlLbl val="0"/>
      </c:catAx>
      <c:valAx>
        <c:axId val="25737688"/>
        <c:scaling>
          <c:orientation val="minMax"/>
          <c:max val="9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5974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外航船舶国籍別入港数（平成17年）　　</a:t>
            </a:r>
          </a:p>
        </c:rich>
      </c:tx>
      <c:layout>
        <c:manualLayout>
          <c:xMode val="factor"/>
          <c:yMode val="factor"/>
          <c:x val="-0.034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7"/>
          <c:y val="0.19025"/>
          <c:w val="0.624"/>
          <c:h val="0.54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データ!$B$16:$B$21</c:f>
              <c:strCache>
                <c:ptCount val="6"/>
                <c:pt idx="0">
                  <c:v>パナマ</c:v>
                </c:pt>
                <c:pt idx="1">
                  <c:v>韓国</c:v>
                </c:pt>
                <c:pt idx="2">
                  <c:v>ベリーズ</c:v>
                </c:pt>
                <c:pt idx="3">
                  <c:v>カンボジア</c:v>
                </c:pt>
                <c:pt idx="4">
                  <c:v>中国</c:v>
                </c:pt>
                <c:pt idx="5">
                  <c:v>その他</c:v>
                </c:pt>
              </c:strCache>
            </c:strRef>
          </c:cat>
          <c:val>
            <c:numRef>
              <c:f>データ!$C$16:$C$21</c:f>
              <c:numCache>
                <c:ptCount val="6"/>
                <c:pt idx="0">
                  <c:v>1984</c:v>
                </c:pt>
                <c:pt idx="1">
                  <c:v>585</c:v>
                </c:pt>
                <c:pt idx="2">
                  <c:v>239</c:v>
                </c:pt>
                <c:pt idx="3">
                  <c:v>226</c:v>
                </c:pt>
                <c:pt idx="4">
                  <c:v>201</c:v>
                </c:pt>
                <c:pt idx="5">
                  <c:v>1370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外航船舶隻数</a:t>
            </a:r>
          </a:p>
        </c:rich>
      </c:tx>
      <c:layout>
        <c:manualLayout>
          <c:xMode val="factor"/>
          <c:yMode val="factor"/>
          <c:x val="0.044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5"/>
          <c:y val="0.1925"/>
          <c:w val="0.5905"/>
          <c:h val="0.73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データ!$B$7:$B$11</c:f>
              <c:strCache>
                <c:ptCount val="5"/>
                <c:pt idx="0">
                  <c:v>貨物船</c:v>
                </c:pt>
                <c:pt idx="1">
                  <c:v>化学薬品タンカー</c:v>
                </c:pt>
                <c:pt idx="2">
                  <c:v>油タンカー</c:v>
                </c:pt>
                <c:pt idx="3">
                  <c:v>ＬＰＧタンカー</c:v>
                </c:pt>
                <c:pt idx="4">
                  <c:v>その他</c:v>
                </c:pt>
              </c:strCache>
            </c:strRef>
          </c:cat>
          <c:val>
            <c:numRef>
              <c:f>データ!$C$7:$C$11</c:f>
              <c:numCache>
                <c:ptCount val="5"/>
                <c:pt idx="0">
                  <c:v>2573</c:v>
                </c:pt>
                <c:pt idx="1">
                  <c:v>630</c:v>
                </c:pt>
                <c:pt idx="2">
                  <c:v>548</c:v>
                </c:pt>
                <c:pt idx="3">
                  <c:v>278</c:v>
                </c:pt>
                <c:pt idx="4">
                  <c:v>576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内航船舶隻数</a:t>
            </a:r>
          </a:p>
        </c:rich>
      </c:tx>
      <c:layout>
        <c:manualLayout>
          <c:xMode val="factor"/>
          <c:yMode val="factor"/>
          <c:x val="0.08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775"/>
          <c:y val="0.2"/>
          <c:w val="0.57775"/>
          <c:h val="0.72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データ!$D$7:$D$11</c:f>
              <c:strCache>
                <c:ptCount val="5"/>
                <c:pt idx="0">
                  <c:v>貨物船</c:v>
                </c:pt>
                <c:pt idx="1">
                  <c:v>油タンカー</c:v>
                </c:pt>
                <c:pt idx="2">
                  <c:v>化学薬品タンカー</c:v>
                </c:pt>
                <c:pt idx="3">
                  <c:v>ＬＰＧタンカー</c:v>
                </c:pt>
                <c:pt idx="4">
                  <c:v>その他</c:v>
                </c:pt>
              </c:strCache>
            </c:strRef>
          </c:cat>
          <c:val>
            <c:numRef>
              <c:f>データ!$E$7:$E$11</c:f>
              <c:numCache>
                <c:ptCount val="5"/>
                <c:pt idx="0">
                  <c:v>23292</c:v>
                </c:pt>
                <c:pt idx="1">
                  <c:v>21598</c:v>
                </c:pt>
                <c:pt idx="2">
                  <c:v>7907</c:v>
                </c:pt>
                <c:pt idx="3">
                  <c:v>2777</c:v>
                </c:pt>
                <c:pt idx="4">
                  <c:v>5013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36</xdr:row>
      <xdr:rowOff>0</xdr:rowOff>
    </xdr:from>
    <xdr:to>
      <xdr:col>10</xdr:col>
      <xdr:colOff>276225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3457575" y="6324600"/>
        <a:ext cx="175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12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4191000" y="523875"/>
        <a:ext cx="1943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5</xdr:col>
      <xdr:colOff>428625</xdr:colOff>
      <xdr:row>50</xdr:row>
      <xdr:rowOff>76200</xdr:rowOff>
    </xdr:to>
    <xdr:graphicFrame>
      <xdr:nvGraphicFramePr>
        <xdr:cNvPr id="3" name="Chart 3"/>
        <xdr:cNvGraphicFramePr/>
      </xdr:nvGraphicFramePr>
      <xdr:xfrm>
        <a:off x="200025" y="6153150"/>
        <a:ext cx="282892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47625</xdr:colOff>
      <xdr:row>1</xdr:row>
      <xdr:rowOff>9525</xdr:rowOff>
    </xdr:from>
    <xdr:to>
      <xdr:col>5</xdr:col>
      <xdr:colOff>514350</xdr:colOff>
      <xdr:row>14</xdr:row>
      <xdr:rowOff>114300</xdr:rowOff>
    </xdr:to>
    <xdr:graphicFrame>
      <xdr:nvGraphicFramePr>
        <xdr:cNvPr id="4" name="Chart 4"/>
        <xdr:cNvGraphicFramePr/>
      </xdr:nvGraphicFramePr>
      <xdr:xfrm>
        <a:off x="247650" y="361950"/>
        <a:ext cx="2867025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11</xdr:col>
      <xdr:colOff>457200</xdr:colOff>
      <xdr:row>14</xdr:row>
      <xdr:rowOff>152400</xdr:rowOff>
    </xdr:to>
    <xdr:graphicFrame>
      <xdr:nvGraphicFramePr>
        <xdr:cNvPr id="5" name="Chart 5"/>
        <xdr:cNvGraphicFramePr/>
      </xdr:nvGraphicFramePr>
      <xdr:xfrm>
        <a:off x="3190875" y="361950"/>
        <a:ext cx="2933700" cy="2343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.&#25968;&#23383;&#12391;&#12415;&#12427;&#21315;&#33865;&#28207;(&#12514;&#12494;&#12463;&#1252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入港船舶"/>
      <sheetName val="2船種別"/>
      <sheetName val="3船種前年比"/>
      <sheetName val="4取扱貨物"/>
      <sheetName val="5輸移出入"/>
      <sheetName val="6輸出入"/>
      <sheetName val="7国別"/>
      <sheetName val="8移出入"/>
      <sheetName val="9外貿コンテナ"/>
      <sheetName val="10内貿ｺﾝﾃﾅ"/>
      <sheetName val="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Q4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6.625" style="0" customWidth="1"/>
    <col min="4" max="4" width="7.625" style="0" customWidth="1"/>
    <col min="5" max="5" width="10.625" style="0" customWidth="1"/>
    <col min="6" max="6" width="7.625" style="0" customWidth="1"/>
    <col min="7" max="7" width="3.625" style="0" customWidth="1"/>
    <col min="8" max="8" width="9.625" style="0" customWidth="1"/>
    <col min="9" max="9" width="6.125" style="0" customWidth="1"/>
    <col min="10" max="10" width="3.625" style="0" customWidth="1"/>
    <col min="11" max="11" width="9.625" style="0" customWidth="1"/>
    <col min="12" max="12" width="6.125" style="0" customWidth="1"/>
    <col min="13" max="13" width="3.625" style="0" customWidth="1"/>
  </cols>
  <sheetData>
    <row r="1" spans="2:10" ht="27.7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ht="13.5" customHeight="1">
      <c r="G2" t="s">
        <v>1</v>
      </c>
    </row>
    <row r="3" ht="6.7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8" customHeight="1"/>
    <row r="14" ht="13.5" customHeight="1"/>
    <row r="15" ht="13.5" customHeight="1"/>
    <row r="16" spans="2:17" ht="13.5">
      <c r="B16" s="1" t="s">
        <v>2</v>
      </c>
      <c r="C16" s="1"/>
      <c r="D16" s="1"/>
      <c r="E16" s="1"/>
      <c r="F16" s="1"/>
      <c r="G16" s="1"/>
      <c r="H16" s="1"/>
      <c r="I16" s="1"/>
      <c r="P16" s="1"/>
      <c r="Q16" s="1"/>
    </row>
    <row r="17" spans="2:17" ht="13.5">
      <c r="B17" s="2"/>
      <c r="C17" s="3" t="s">
        <v>3</v>
      </c>
      <c r="D17" s="54" t="s">
        <v>4</v>
      </c>
      <c r="E17" s="55"/>
      <c r="F17" s="54" t="s">
        <v>5</v>
      </c>
      <c r="G17" s="60"/>
      <c r="H17" s="55"/>
      <c r="I17" s="54" t="s">
        <v>6</v>
      </c>
      <c r="J17" s="60"/>
      <c r="K17" s="60"/>
      <c r="L17" s="55"/>
      <c r="P17" s="4"/>
      <c r="Q17" s="4"/>
    </row>
    <row r="18" spans="2:17" ht="13.5">
      <c r="B18" s="5" t="s">
        <v>7</v>
      </c>
      <c r="C18" s="6"/>
      <c r="D18" s="7" t="s">
        <v>8</v>
      </c>
      <c r="E18" s="7" t="s">
        <v>9</v>
      </c>
      <c r="F18" s="7" t="s">
        <v>8</v>
      </c>
      <c r="G18" s="54" t="s">
        <v>9</v>
      </c>
      <c r="H18" s="61"/>
      <c r="I18" s="54" t="s">
        <v>8</v>
      </c>
      <c r="J18" s="56"/>
      <c r="K18" s="54" t="s">
        <v>9</v>
      </c>
      <c r="L18" s="55"/>
      <c r="P18" s="8"/>
      <c r="Q18" s="8"/>
    </row>
    <row r="19" spans="2:17" ht="13.5">
      <c r="B19" s="74" t="s">
        <v>10</v>
      </c>
      <c r="C19" s="75"/>
      <c r="D19" s="9">
        <v>0</v>
      </c>
      <c r="E19" s="9">
        <v>0</v>
      </c>
      <c r="F19" s="9">
        <v>0</v>
      </c>
      <c r="G19" s="57">
        <v>0</v>
      </c>
      <c r="H19" s="58"/>
      <c r="I19" s="57">
        <f aca="true" t="shared" si="0" ref="I19:I33">D19+F19</f>
        <v>0</v>
      </c>
      <c r="J19" s="59"/>
      <c r="K19" s="57">
        <f aca="true" t="shared" si="1" ref="K19:K33">E19+G19</f>
        <v>0</v>
      </c>
      <c r="L19" s="59"/>
      <c r="P19" s="10"/>
      <c r="Q19" s="10"/>
    </row>
    <row r="20" spans="2:17" ht="13.5">
      <c r="B20" s="66" t="s">
        <v>11</v>
      </c>
      <c r="C20" s="67"/>
      <c r="D20" s="11">
        <v>2573</v>
      </c>
      <c r="E20" s="11">
        <v>29153245</v>
      </c>
      <c r="F20" s="11">
        <v>23292</v>
      </c>
      <c r="G20" s="52">
        <v>23607530</v>
      </c>
      <c r="H20" s="62"/>
      <c r="I20" s="52">
        <f t="shared" si="0"/>
        <v>25865</v>
      </c>
      <c r="J20" s="53"/>
      <c r="K20" s="52">
        <f t="shared" si="1"/>
        <v>52760775</v>
      </c>
      <c r="L20" s="53"/>
      <c r="P20" s="10"/>
      <c r="Q20" s="10"/>
    </row>
    <row r="21" spans="2:17" ht="13.5">
      <c r="B21" s="66" t="s">
        <v>12</v>
      </c>
      <c r="C21" s="67"/>
      <c r="D21" s="11">
        <v>209</v>
      </c>
      <c r="E21" s="11">
        <v>2490925</v>
      </c>
      <c r="F21" s="11">
        <v>131</v>
      </c>
      <c r="G21" s="52">
        <v>81569</v>
      </c>
      <c r="H21" s="62"/>
      <c r="I21" s="52">
        <f t="shared" si="0"/>
        <v>340</v>
      </c>
      <c r="J21" s="53"/>
      <c r="K21" s="52">
        <f t="shared" si="1"/>
        <v>2572494</v>
      </c>
      <c r="L21" s="53"/>
      <c r="P21" s="10"/>
      <c r="Q21" s="10"/>
    </row>
    <row r="22" spans="2:17" ht="13.5">
      <c r="B22" s="66" t="s">
        <v>13</v>
      </c>
      <c r="C22" s="67"/>
      <c r="D22" s="11">
        <v>1</v>
      </c>
      <c r="E22" s="11">
        <v>1598</v>
      </c>
      <c r="F22" s="11">
        <v>0</v>
      </c>
      <c r="G22" s="52">
        <v>0</v>
      </c>
      <c r="H22" s="62"/>
      <c r="I22" s="52">
        <f t="shared" si="0"/>
        <v>1</v>
      </c>
      <c r="J22" s="53"/>
      <c r="K22" s="52">
        <f t="shared" si="1"/>
        <v>1598</v>
      </c>
      <c r="L22" s="53"/>
      <c r="P22" s="10"/>
      <c r="Q22" s="10"/>
    </row>
    <row r="23" spans="2:17" ht="13.5">
      <c r="B23" s="66" t="s">
        <v>14</v>
      </c>
      <c r="C23" s="67"/>
      <c r="D23" s="11">
        <v>35</v>
      </c>
      <c r="E23" s="11">
        <v>214761</v>
      </c>
      <c r="F23" s="11">
        <v>1821</v>
      </c>
      <c r="G23" s="52">
        <v>6009578</v>
      </c>
      <c r="H23" s="62"/>
      <c r="I23" s="52">
        <f t="shared" si="0"/>
        <v>1856</v>
      </c>
      <c r="J23" s="53"/>
      <c r="K23" s="52">
        <f t="shared" si="1"/>
        <v>6224339</v>
      </c>
      <c r="L23" s="53"/>
      <c r="P23" s="10"/>
      <c r="Q23" s="10"/>
    </row>
    <row r="24" spans="2:17" ht="13.5">
      <c r="B24" s="66" t="s">
        <v>15</v>
      </c>
      <c r="C24" s="67"/>
      <c r="D24" s="11">
        <v>548</v>
      </c>
      <c r="E24" s="11">
        <v>34932290</v>
      </c>
      <c r="F24" s="11">
        <v>21598</v>
      </c>
      <c r="G24" s="52">
        <v>16678299</v>
      </c>
      <c r="H24" s="62"/>
      <c r="I24" s="52">
        <f t="shared" si="0"/>
        <v>22146</v>
      </c>
      <c r="J24" s="53"/>
      <c r="K24" s="52">
        <f t="shared" si="1"/>
        <v>51610589</v>
      </c>
      <c r="L24" s="53"/>
      <c r="P24" s="10"/>
      <c r="Q24" s="10"/>
    </row>
    <row r="25" spans="2:17" ht="13.5">
      <c r="B25" s="66" t="s">
        <v>16</v>
      </c>
      <c r="C25" s="67"/>
      <c r="D25" s="11">
        <v>278</v>
      </c>
      <c r="E25" s="11">
        <v>4342568</v>
      </c>
      <c r="F25" s="11">
        <v>2777</v>
      </c>
      <c r="G25" s="52">
        <v>2327237</v>
      </c>
      <c r="H25" s="62"/>
      <c r="I25" s="52">
        <f t="shared" si="0"/>
        <v>3055</v>
      </c>
      <c r="J25" s="53"/>
      <c r="K25" s="52">
        <f t="shared" si="1"/>
        <v>6669805</v>
      </c>
      <c r="L25" s="53"/>
      <c r="M25" s="12"/>
      <c r="N25" s="10"/>
      <c r="O25" s="10"/>
      <c r="P25" s="10"/>
      <c r="Q25" s="10"/>
    </row>
    <row r="26" spans="2:17" ht="13.5">
      <c r="B26" s="66" t="s">
        <v>17</v>
      </c>
      <c r="C26" s="67"/>
      <c r="D26" s="11">
        <v>210</v>
      </c>
      <c r="E26" s="11">
        <v>15442724</v>
      </c>
      <c r="F26" s="11">
        <v>6</v>
      </c>
      <c r="G26" s="52">
        <v>8907</v>
      </c>
      <c r="H26" s="62"/>
      <c r="I26" s="52">
        <f t="shared" si="0"/>
        <v>216</v>
      </c>
      <c r="J26" s="53"/>
      <c r="K26" s="52">
        <f t="shared" si="1"/>
        <v>15451631</v>
      </c>
      <c r="L26" s="53"/>
      <c r="M26" s="12"/>
      <c r="N26" s="10"/>
      <c r="O26" s="10"/>
      <c r="P26" s="10"/>
      <c r="Q26" s="10"/>
    </row>
    <row r="27" spans="2:17" ht="13.5">
      <c r="B27" s="72" t="s">
        <v>18</v>
      </c>
      <c r="C27" s="73"/>
      <c r="D27" s="11">
        <v>630</v>
      </c>
      <c r="E27" s="11">
        <v>1781303</v>
      </c>
      <c r="F27" s="11">
        <v>7907</v>
      </c>
      <c r="G27" s="52">
        <v>3733854</v>
      </c>
      <c r="H27" s="62"/>
      <c r="I27" s="52">
        <f t="shared" si="0"/>
        <v>8537</v>
      </c>
      <c r="J27" s="53"/>
      <c r="K27" s="52">
        <f t="shared" si="1"/>
        <v>5515157</v>
      </c>
      <c r="L27" s="53"/>
      <c r="M27" s="13"/>
      <c r="N27" s="13"/>
      <c r="O27" s="13"/>
      <c r="P27" s="10"/>
      <c r="Q27" s="10"/>
    </row>
    <row r="28" spans="2:17" ht="13.5" customHeight="1">
      <c r="B28" s="66" t="s">
        <v>19</v>
      </c>
      <c r="C28" s="67"/>
      <c r="D28" s="11">
        <v>91</v>
      </c>
      <c r="E28" s="11">
        <v>495732</v>
      </c>
      <c r="F28" s="11">
        <v>110</v>
      </c>
      <c r="G28" s="52">
        <v>89937</v>
      </c>
      <c r="H28" s="62"/>
      <c r="I28" s="52">
        <f t="shared" si="0"/>
        <v>201</v>
      </c>
      <c r="J28" s="53"/>
      <c r="K28" s="52">
        <f t="shared" si="1"/>
        <v>585669</v>
      </c>
      <c r="L28" s="53"/>
      <c r="M28" s="12"/>
      <c r="N28" s="10"/>
      <c r="O28" s="10"/>
      <c r="P28" s="10"/>
      <c r="Q28" s="10"/>
    </row>
    <row r="29" spans="2:17" ht="13.5">
      <c r="B29" s="66" t="s">
        <v>20</v>
      </c>
      <c r="C29" s="67"/>
      <c r="D29" s="11">
        <v>0</v>
      </c>
      <c r="E29" s="11">
        <v>0</v>
      </c>
      <c r="F29" s="11">
        <v>205</v>
      </c>
      <c r="G29" s="52">
        <v>23279</v>
      </c>
      <c r="H29" s="62"/>
      <c r="I29" s="52">
        <f t="shared" si="0"/>
        <v>205</v>
      </c>
      <c r="J29" s="53"/>
      <c r="K29" s="52">
        <f t="shared" si="1"/>
        <v>23279</v>
      </c>
      <c r="L29" s="53"/>
      <c r="P29" s="10"/>
      <c r="Q29" s="10"/>
    </row>
    <row r="30" spans="2:17" ht="13.5" customHeight="1">
      <c r="B30" s="66" t="s">
        <v>21</v>
      </c>
      <c r="C30" s="67"/>
      <c r="D30" s="11">
        <v>30</v>
      </c>
      <c r="E30" s="11">
        <v>12786</v>
      </c>
      <c r="F30" s="11">
        <v>2640</v>
      </c>
      <c r="G30" s="52">
        <v>336461</v>
      </c>
      <c r="H30" s="62"/>
      <c r="I30" s="52">
        <f t="shared" si="0"/>
        <v>2670</v>
      </c>
      <c r="J30" s="53"/>
      <c r="K30" s="52">
        <f t="shared" si="1"/>
        <v>349247</v>
      </c>
      <c r="L30" s="53"/>
      <c r="M30" s="12"/>
      <c r="N30" s="10"/>
      <c r="O30" s="13"/>
      <c r="P30" s="10"/>
      <c r="Q30" s="10"/>
    </row>
    <row r="31" spans="2:17" ht="13.5">
      <c r="B31" s="66" t="s">
        <v>22</v>
      </c>
      <c r="C31" s="67"/>
      <c r="D31" s="11">
        <v>0</v>
      </c>
      <c r="E31" s="11">
        <v>0</v>
      </c>
      <c r="F31" s="11">
        <v>0</v>
      </c>
      <c r="G31" s="52">
        <v>0</v>
      </c>
      <c r="H31" s="62"/>
      <c r="I31" s="52">
        <f t="shared" si="0"/>
        <v>0</v>
      </c>
      <c r="J31" s="53"/>
      <c r="K31" s="52">
        <f t="shared" si="1"/>
        <v>0</v>
      </c>
      <c r="L31" s="53"/>
      <c r="M31" s="12"/>
      <c r="N31" s="10"/>
      <c r="O31" s="10"/>
      <c r="P31" s="10"/>
      <c r="Q31" s="10"/>
    </row>
    <row r="32" spans="2:17" ht="13.5">
      <c r="B32" s="66" t="s">
        <v>23</v>
      </c>
      <c r="C32" s="67"/>
      <c r="D32" s="11">
        <v>0</v>
      </c>
      <c r="E32" s="11">
        <v>0</v>
      </c>
      <c r="F32" s="11">
        <v>0</v>
      </c>
      <c r="G32" s="52">
        <v>0</v>
      </c>
      <c r="H32" s="62"/>
      <c r="I32" s="52">
        <f t="shared" si="0"/>
        <v>0</v>
      </c>
      <c r="J32" s="53"/>
      <c r="K32" s="52">
        <f t="shared" si="1"/>
        <v>0</v>
      </c>
      <c r="L32" s="53"/>
      <c r="M32" s="12"/>
      <c r="N32" s="10"/>
      <c r="O32" s="10"/>
      <c r="P32" s="10"/>
      <c r="Q32" s="10"/>
    </row>
    <row r="33" spans="2:17" ht="13.5">
      <c r="B33" s="68" t="s">
        <v>24</v>
      </c>
      <c r="C33" s="69"/>
      <c r="D33" s="11">
        <v>0</v>
      </c>
      <c r="E33" s="11">
        <v>0</v>
      </c>
      <c r="F33" s="11">
        <v>100</v>
      </c>
      <c r="G33" s="52">
        <v>64028</v>
      </c>
      <c r="H33" s="62"/>
      <c r="I33" s="52">
        <f t="shared" si="0"/>
        <v>100</v>
      </c>
      <c r="J33" s="53"/>
      <c r="K33" s="52">
        <f t="shared" si="1"/>
        <v>64028</v>
      </c>
      <c r="L33" s="53"/>
      <c r="M33" s="13"/>
      <c r="N33" s="10"/>
      <c r="O33" s="10"/>
      <c r="P33" s="10"/>
      <c r="Q33" s="10"/>
    </row>
    <row r="34" spans="2:17" ht="13.5">
      <c r="B34" s="70" t="s">
        <v>25</v>
      </c>
      <c r="C34" s="71"/>
      <c r="D34" s="14">
        <f>SUM(D19:D33)</f>
        <v>4605</v>
      </c>
      <c r="E34" s="14">
        <f>SUM(E19:E33)</f>
        <v>88867932</v>
      </c>
      <c r="F34" s="14">
        <f>SUM(F19:F33)</f>
        <v>60587</v>
      </c>
      <c r="G34" s="63">
        <f>SUM(G19:H33)</f>
        <v>52960679</v>
      </c>
      <c r="H34" s="65"/>
      <c r="I34" s="63">
        <f>SUM(I19:J33)</f>
        <v>65192</v>
      </c>
      <c r="J34" s="64"/>
      <c r="K34" s="63">
        <f>SUM(K19:L33)</f>
        <v>141828611</v>
      </c>
      <c r="L34" s="64"/>
      <c r="M34" s="13"/>
      <c r="N34" s="13"/>
      <c r="O34" s="13"/>
      <c r="P34" s="10"/>
      <c r="Q34" s="10"/>
    </row>
    <row r="35" spans="13:17" ht="13.5">
      <c r="M35" s="12"/>
      <c r="N35" s="10"/>
      <c r="O35" s="13"/>
      <c r="P35" s="10"/>
      <c r="Q35" s="10"/>
    </row>
    <row r="36" spans="8:10" ht="13.5">
      <c r="H36" s="1"/>
      <c r="I36" s="15"/>
      <c r="J36" s="1"/>
    </row>
    <row r="37" spans="7:12" ht="15.75" customHeight="1">
      <c r="G37" s="15" t="s">
        <v>26</v>
      </c>
      <c r="H37" s="1"/>
      <c r="I37" s="1"/>
      <c r="J37" s="1"/>
      <c r="K37" s="1"/>
      <c r="L37" s="16" t="s">
        <v>27</v>
      </c>
    </row>
    <row r="38" spans="7:12" ht="17.25" customHeight="1">
      <c r="G38" s="17" t="s">
        <v>28</v>
      </c>
      <c r="H38" s="18" t="s">
        <v>29</v>
      </c>
      <c r="I38" s="18" t="s">
        <v>30</v>
      </c>
      <c r="J38" s="17" t="s">
        <v>28</v>
      </c>
      <c r="K38" s="18" t="s">
        <v>29</v>
      </c>
      <c r="L38" s="18" t="s">
        <v>30</v>
      </c>
    </row>
    <row r="39" spans="7:12" ht="17.25" customHeight="1">
      <c r="G39" s="19">
        <v>1</v>
      </c>
      <c r="H39" s="20" t="s">
        <v>31</v>
      </c>
      <c r="I39" s="21">
        <v>1984</v>
      </c>
      <c r="J39" s="19">
        <v>12</v>
      </c>
      <c r="K39" s="22" t="s">
        <v>32</v>
      </c>
      <c r="L39" s="23">
        <v>74</v>
      </c>
    </row>
    <row r="40" spans="7:12" ht="17.25" customHeight="1">
      <c r="G40" s="19">
        <v>2</v>
      </c>
      <c r="H40" s="22" t="s">
        <v>33</v>
      </c>
      <c r="I40" s="23">
        <v>585</v>
      </c>
      <c r="J40" s="19">
        <v>13</v>
      </c>
      <c r="K40" s="24" t="s">
        <v>34</v>
      </c>
      <c r="L40" s="23">
        <v>62</v>
      </c>
    </row>
    <row r="41" spans="7:12" ht="17.25" customHeight="1">
      <c r="G41" s="19">
        <v>3</v>
      </c>
      <c r="H41" s="25" t="s">
        <v>35</v>
      </c>
      <c r="I41" s="23">
        <v>239</v>
      </c>
      <c r="J41" s="19">
        <v>14</v>
      </c>
      <c r="K41" s="24" t="s">
        <v>36</v>
      </c>
      <c r="L41" s="23">
        <v>55</v>
      </c>
    </row>
    <row r="42" spans="7:12" ht="17.25" customHeight="1">
      <c r="G42" s="19">
        <v>4</v>
      </c>
      <c r="H42" s="22" t="s">
        <v>37</v>
      </c>
      <c r="I42" s="23">
        <v>226</v>
      </c>
      <c r="J42" s="19">
        <v>15</v>
      </c>
      <c r="K42" s="22" t="s">
        <v>38</v>
      </c>
      <c r="L42" s="23">
        <v>50</v>
      </c>
    </row>
    <row r="43" spans="7:12" ht="17.25" customHeight="1">
      <c r="G43" s="19">
        <v>5</v>
      </c>
      <c r="H43" s="22" t="s">
        <v>39</v>
      </c>
      <c r="I43" s="23">
        <v>201</v>
      </c>
      <c r="J43" s="19">
        <v>16</v>
      </c>
      <c r="K43" s="26" t="s">
        <v>40</v>
      </c>
      <c r="L43" s="23">
        <v>34</v>
      </c>
    </row>
    <row r="44" spans="7:12" ht="17.25" customHeight="1">
      <c r="G44" s="19">
        <v>6</v>
      </c>
      <c r="H44" s="22" t="s">
        <v>41</v>
      </c>
      <c r="I44" s="23">
        <v>187</v>
      </c>
      <c r="J44" s="19">
        <v>17</v>
      </c>
      <c r="K44" s="27" t="s">
        <v>42</v>
      </c>
      <c r="L44" s="23">
        <v>31</v>
      </c>
    </row>
    <row r="45" spans="7:14" ht="17.25" customHeight="1">
      <c r="G45" s="19">
        <v>7</v>
      </c>
      <c r="H45" s="28" t="s">
        <v>43</v>
      </c>
      <c r="I45" s="23">
        <v>160</v>
      </c>
      <c r="J45" s="19">
        <v>18</v>
      </c>
      <c r="K45" s="24" t="s">
        <v>44</v>
      </c>
      <c r="L45" s="23">
        <v>30</v>
      </c>
      <c r="N45" s="29"/>
    </row>
    <row r="46" spans="7:14" ht="17.25" customHeight="1">
      <c r="G46" s="19">
        <v>8</v>
      </c>
      <c r="H46" s="22" t="s">
        <v>45</v>
      </c>
      <c r="I46" s="23">
        <v>139</v>
      </c>
      <c r="J46" s="19">
        <v>19</v>
      </c>
      <c r="K46" s="22" t="s">
        <v>46</v>
      </c>
      <c r="L46" s="23">
        <v>25</v>
      </c>
      <c r="N46" s="30"/>
    </row>
    <row r="47" spans="7:14" ht="17.25" customHeight="1">
      <c r="G47" s="19">
        <v>9</v>
      </c>
      <c r="H47" s="25" t="s">
        <v>47</v>
      </c>
      <c r="I47" s="23">
        <v>106</v>
      </c>
      <c r="J47" s="19">
        <v>20</v>
      </c>
      <c r="K47" s="22" t="s">
        <v>48</v>
      </c>
      <c r="L47" s="23">
        <v>21</v>
      </c>
      <c r="N47" s="31"/>
    </row>
    <row r="48" spans="7:12" ht="17.25" customHeight="1">
      <c r="G48" s="19">
        <v>10</v>
      </c>
      <c r="H48" s="32" t="s">
        <v>49</v>
      </c>
      <c r="I48" s="23">
        <v>96</v>
      </c>
      <c r="J48" s="33" t="s">
        <v>50</v>
      </c>
      <c r="K48" s="34"/>
      <c r="L48" s="23">
        <f>L49-SUM(I39:I49)-SUM(L39:L47)</f>
        <v>213</v>
      </c>
    </row>
    <row r="49" spans="7:12" ht="17.25" customHeight="1">
      <c r="G49" s="19">
        <v>11</v>
      </c>
      <c r="H49" s="35" t="s">
        <v>51</v>
      </c>
      <c r="I49" s="23">
        <v>87</v>
      </c>
      <c r="J49" s="33" t="s">
        <v>52</v>
      </c>
      <c r="K49" s="34"/>
      <c r="L49" s="23">
        <v>4605</v>
      </c>
    </row>
    <row r="50" ht="9" customHeight="1"/>
  </sheetData>
  <mergeCells count="71">
    <mergeCell ref="B19:C19"/>
    <mergeCell ref="B20:C20"/>
    <mergeCell ref="B21:C21"/>
    <mergeCell ref="B22:C22"/>
    <mergeCell ref="B33:C33"/>
    <mergeCell ref="B34:C34"/>
    <mergeCell ref="B26:C26"/>
    <mergeCell ref="B27:C27"/>
    <mergeCell ref="B28:C28"/>
    <mergeCell ref="B30:C30"/>
    <mergeCell ref="G21:H21"/>
    <mergeCell ref="B31:C31"/>
    <mergeCell ref="B32:C32"/>
    <mergeCell ref="B23:C23"/>
    <mergeCell ref="B29:C29"/>
    <mergeCell ref="B24:C24"/>
    <mergeCell ref="B25:C25"/>
    <mergeCell ref="G22:H22"/>
    <mergeCell ref="G23:H23"/>
    <mergeCell ref="G31:H31"/>
    <mergeCell ref="K29:L29"/>
    <mergeCell ref="K34:L34"/>
    <mergeCell ref="G29:H29"/>
    <mergeCell ref="G24:H24"/>
    <mergeCell ref="G25:H25"/>
    <mergeCell ref="G26:H26"/>
    <mergeCell ref="G27:H27"/>
    <mergeCell ref="G28:H28"/>
    <mergeCell ref="G34:H34"/>
    <mergeCell ref="G30:H30"/>
    <mergeCell ref="G32:H32"/>
    <mergeCell ref="G33:H33"/>
    <mergeCell ref="I23:J23"/>
    <mergeCell ref="I33:J33"/>
    <mergeCell ref="I30:J30"/>
    <mergeCell ref="I25:J25"/>
    <mergeCell ref="I24:J24"/>
    <mergeCell ref="K24:L24"/>
    <mergeCell ref="K25:L25"/>
    <mergeCell ref="K26:L26"/>
    <mergeCell ref="K23:L23"/>
    <mergeCell ref="K27:L27"/>
    <mergeCell ref="I26:J26"/>
    <mergeCell ref="I27:J27"/>
    <mergeCell ref="I34:J34"/>
    <mergeCell ref="I29:J29"/>
    <mergeCell ref="K33:L33"/>
    <mergeCell ref="I32:J32"/>
    <mergeCell ref="K32:L32"/>
    <mergeCell ref="K31:L31"/>
    <mergeCell ref="I31:J31"/>
    <mergeCell ref="I17:L17"/>
    <mergeCell ref="G18:H18"/>
    <mergeCell ref="F17:H17"/>
    <mergeCell ref="I22:J22"/>
    <mergeCell ref="I21:J21"/>
    <mergeCell ref="I20:J20"/>
    <mergeCell ref="K20:L20"/>
    <mergeCell ref="K21:L21"/>
    <mergeCell ref="K22:L22"/>
    <mergeCell ref="G20:H20"/>
    <mergeCell ref="B1:J1"/>
    <mergeCell ref="I28:J28"/>
    <mergeCell ref="K28:L28"/>
    <mergeCell ref="K30:L30"/>
    <mergeCell ref="D17:E17"/>
    <mergeCell ref="I18:J18"/>
    <mergeCell ref="K18:L18"/>
    <mergeCell ref="G19:H19"/>
    <mergeCell ref="I19:J19"/>
    <mergeCell ref="K19:L19"/>
  </mergeCells>
  <printOptions horizontalCentered="1" verticalCentered="1"/>
  <pageMargins left="0.984251968503937" right="0.7874015748031497" top="0.984251968503937" bottom="0.984251968503937" header="0.5118110236220472" footer="0.5118110236220472"/>
  <pageSetup firstPageNumber="2" useFirstPageNumber="1" horizontalDpi="300" verticalDpi="3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E18" sqref="E18"/>
    </sheetView>
  </sheetViews>
  <sheetFormatPr defaultColWidth="9.00390625" defaultRowHeight="13.5"/>
  <cols>
    <col min="1" max="1" width="9.00390625" style="36" customWidth="1"/>
    <col min="2" max="2" width="14.75390625" style="0" customWidth="1"/>
    <col min="3" max="7" width="10.625" style="0" customWidth="1"/>
  </cols>
  <sheetData>
    <row r="1" spans="1:7" ht="12.75" customHeight="1">
      <c r="A1" s="36" t="s">
        <v>53</v>
      </c>
      <c r="B1" s="37" t="s">
        <v>54</v>
      </c>
      <c r="C1" s="37" t="s">
        <v>55</v>
      </c>
      <c r="D1" s="38" t="s">
        <v>56</v>
      </c>
      <c r="E1" s="39" t="s">
        <v>57</v>
      </c>
      <c r="F1" s="40" t="s">
        <v>58</v>
      </c>
      <c r="G1" s="40" t="s">
        <v>59</v>
      </c>
    </row>
    <row r="2" ht="13.5">
      <c r="B2" s="41"/>
    </row>
    <row r="3" ht="13.5">
      <c r="A3" s="36" t="s">
        <v>60</v>
      </c>
    </row>
    <row r="4" spans="2:5" ht="13.5">
      <c r="B4" s="1" t="s">
        <v>2</v>
      </c>
      <c r="C4" s="1"/>
      <c r="D4" s="1"/>
      <c r="E4" s="1"/>
    </row>
    <row r="5" spans="1:5" ht="13.5">
      <c r="A5" s="36">
        <v>2</v>
      </c>
      <c r="B5" s="42"/>
      <c r="C5" s="43" t="s">
        <v>61</v>
      </c>
      <c r="D5" s="42"/>
      <c r="E5" s="44" t="s">
        <v>62</v>
      </c>
    </row>
    <row r="6" spans="2:5" ht="13.5">
      <c r="B6" s="45" t="s">
        <v>7</v>
      </c>
      <c r="C6" s="7" t="s">
        <v>8</v>
      </c>
      <c r="D6" s="45" t="s">
        <v>7</v>
      </c>
      <c r="E6" s="7" t="s">
        <v>8</v>
      </c>
    </row>
    <row r="7" spans="2:5" ht="13.5">
      <c r="B7" s="46" t="s">
        <v>11</v>
      </c>
      <c r="C7" s="47">
        <v>2573</v>
      </c>
      <c r="D7" s="46" t="s">
        <v>11</v>
      </c>
      <c r="E7" s="47">
        <v>23292</v>
      </c>
    </row>
    <row r="8" spans="2:5" ht="13.5">
      <c r="B8" s="46" t="s">
        <v>18</v>
      </c>
      <c r="C8" s="47">
        <v>630</v>
      </c>
      <c r="D8" s="46" t="s">
        <v>15</v>
      </c>
      <c r="E8" s="47">
        <v>21598</v>
      </c>
    </row>
    <row r="9" spans="2:5" ht="13.5">
      <c r="B9" s="46" t="s">
        <v>15</v>
      </c>
      <c r="C9" s="47">
        <v>548</v>
      </c>
      <c r="D9" s="46" t="s">
        <v>18</v>
      </c>
      <c r="E9" s="47">
        <v>7907</v>
      </c>
    </row>
    <row r="10" spans="2:5" ht="13.5">
      <c r="B10" s="46" t="s">
        <v>63</v>
      </c>
      <c r="C10" s="47">
        <v>278</v>
      </c>
      <c r="D10" s="46" t="s">
        <v>63</v>
      </c>
      <c r="E10" s="47">
        <v>2777</v>
      </c>
    </row>
    <row r="11" spans="2:5" ht="13.5">
      <c r="B11" s="46" t="s">
        <v>24</v>
      </c>
      <c r="C11" s="48">
        <f>C12-SUM(C7:C10)</f>
        <v>576</v>
      </c>
      <c r="D11" s="46" t="s">
        <v>24</v>
      </c>
      <c r="E11" s="48">
        <f>E12-SUM(E7:E10)</f>
        <v>5013</v>
      </c>
    </row>
    <row r="12" spans="2:5" ht="13.5">
      <c r="B12" s="46" t="s">
        <v>25</v>
      </c>
      <c r="C12" s="47">
        <v>4605</v>
      </c>
      <c r="D12" s="46" t="s">
        <v>25</v>
      </c>
      <c r="E12" s="47">
        <v>60587</v>
      </c>
    </row>
    <row r="14" spans="2:3" ht="13.5">
      <c r="B14" s="15" t="s">
        <v>64</v>
      </c>
      <c r="C14" s="15"/>
    </row>
    <row r="15" spans="2:3" ht="13.5">
      <c r="B15" s="18" t="s">
        <v>29</v>
      </c>
      <c r="C15" s="18" t="s">
        <v>65</v>
      </c>
    </row>
    <row r="16" spans="1:3" ht="13.5">
      <c r="A16" s="36">
        <v>2</v>
      </c>
      <c r="B16" s="47" t="str">
        <f>'2船種別'!H39</f>
        <v>パナマ</v>
      </c>
      <c r="C16" s="47">
        <v>1984</v>
      </c>
    </row>
    <row r="17" spans="2:3" ht="13.5">
      <c r="B17" s="47" t="str">
        <f>'2船種別'!H40</f>
        <v>韓国</v>
      </c>
      <c r="C17" s="47">
        <v>585</v>
      </c>
    </row>
    <row r="18" spans="2:3" ht="13.5">
      <c r="B18" s="47" t="str">
        <f>'2船種別'!H41</f>
        <v>ベリーズ</v>
      </c>
      <c r="C18" s="47">
        <v>239</v>
      </c>
    </row>
    <row r="19" spans="2:3" ht="13.5">
      <c r="B19" s="47" t="str">
        <f>'2船種別'!H42</f>
        <v>カンボジア</v>
      </c>
      <c r="C19" s="47">
        <v>226</v>
      </c>
    </row>
    <row r="20" spans="2:3" ht="13.5">
      <c r="B20" s="47" t="str">
        <f>'2船種別'!$H$43</f>
        <v>中国</v>
      </c>
      <c r="C20" s="47">
        <v>201</v>
      </c>
    </row>
    <row r="21" spans="2:3" ht="13.5">
      <c r="B21" s="49" t="s">
        <v>24</v>
      </c>
      <c r="C21" s="50">
        <f>C22-SUM(C16:C20)</f>
        <v>1370</v>
      </c>
    </row>
    <row r="22" spans="2:3" ht="13.5">
      <c r="B22" s="49" t="s">
        <v>25</v>
      </c>
      <c r="C22" s="47">
        <v>4605</v>
      </c>
    </row>
  </sheetData>
  <printOptions/>
  <pageMargins left="0.7874015748031497" right="0.7874015748031497" top="0.984251968503937" bottom="0.984251968503937" header="0.5118110236220472" footer="0.5118110236220472"/>
  <pageSetup firstPageNumber="-1" useFirstPageNumber="1" fitToWidth="2" fitToHeight="1" horizontalDpi="300" verticalDpi="300" orientation="portrait" paperSize="9" scale="5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2006-10-25T02:14:51Z</dcterms:created>
  <dcterms:modified xsi:type="dcterms:W3CDTF">2006-10-25T02:29:15Z</dcterms:modified>
  <cp:category/>
  <cp:version/>
  <cp:contentType/>
  <cp:contentStatus/>
</cp:coreProperties>
</file>