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20" windowWidth="11685" windowHeight="2610" activeTab="0"/>
  </bookViews>
  <sheets>
    <sheet name="8移出入" sheetId="1" r:id="rId1"/>
  </sheets>
  <externalReferences>
    <externalReference r:id="rId4"/>
  </externalReferences>
  <definedNames>
    <definedName name="_xlnm.Print_Area" localSheetId="0">'8移出入'!$A$1:$K$46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<sst xmlns="http://schemas.openxmlformats.org/spreadsheetml/2006/main" count="78" uniqueCount="55">
  <si>
    <t>移出：石油製品 ３１％、重油 ２２％を占める</t>
  </si>
  <si>
    <t>■移出貨物主要品種別表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</si>
  <si>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</si>
  <si>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</si>
  <si>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</si>
  <si>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</si>
  <si>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</si>
  <si>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</si>
  <si>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</si>
  <si>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</si>
  <si>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石油製品</t>
  </si>
  <si>
    <t>東京都、静岡県、北海道</t>
  </si>
  <si>
    <t>重油</t>
  </si>
  <si>
    <t>静岡県、神奈川県、福島県</t>
  </si>
  <si>
    <t>化学薬品</t>
  </si>
  <si>
    <t>神奈川県、三重県、山口県</t>
  </si>
  <si>
    <t>砂利・砂</t>
  </si>
  <si>
    <t>東京都、神奈川県、千葉県</t>
  </si>
  <si>
    <t>鋼材</t>
  </si>
  <si>
    <t>神奈川県、愛知県、大阪府</t>
  </si>
  <si>
    <t>空シャーシ</t>
  </si>
  <si>
    <t>千葉県、愛媛県、大阪府</t>
  </si>
  <si>
    <t>LPG(液化石油ガス)</t>
  </si>
  <si>
    <t>静岡県、神奈川県、茨城県</t>
  </si>
  <si>
    <t>石炭</t>
  </si>
  <si>
    <t>神奈川県、愛知県、広島県</t>
  </si>
  <si>
    <t>完成自動車</t>
  </si>
  <si>
    <t>大阪府、愛知県、神奈川県</t>
  </si>
  <si>
    <t>金属くず</t>
  </si>
  <si>
    <t>兵庫県、宮城県、神奈川県</t>
  </si>
  <si>
    <t>そ　　の　　他</t>
  </si>
  <si>
    <t>合　　　　　計</t>
  </si>
  <si>
    <t>移入：鋼材 ２２％、石油製品 １９％を占める</t>
  </si>
  <si>
    <t>■移入貨物主要品種別表</t>
  </si>
  <si>
    <t>兵庫県、大阪府、広島県</t>
  </si>
  <si>
    <t>神奈川県、北海道、三重県</t>
  </si>
  <si>
    <t>北海道、千葉県、大分県</t>
  </si>
  <si>
    <t>完成自動車</t>
  </si>
  <si>
    <t>愛知県、広島県、岡山県</t>
  </si>
  <si>
    <t>石灰石</t>
  </si>
  <si>
    <t>高知県、山口県、北海道</t>
  </si>
  <si>
    <t>セメント</t>
  </si>
  <si>
    <t>山口県、北海道、青森県</t>
  </si>
  <si>
    <t>神奈川県、山口県、茨城県</t>
  </si>
  <si>
    <t>廃土砂</t>
  </si>
  <si>
    <t>神奈川県、東京都、福岡県</t>
  </si>
  <si>
    <t>三重県、沖縄県、神奈川県</t>
  </si>
  <si>
    <t>非金属鉱物</t>
  </si>
  <si>
    <t>愛知県、静岡県、福島県</t>
  </si>
  <si>
    <t>19年</t>
  </si>
  <si>
    <t>18年</t>
  </si>
  <si>
    <t>平成19年</t>
  </si>
  <si>
    <t>平成18年</t>
  </si>
  <si>
    <t>（19/18年）</t>
  </si>
  <si>
    <t>（19-18年）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</si>
</sst>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ＭＳ 明朝"/>
      <family val="1"/>
    </font>
    <font>
      <sz val="11"/>
      <color indexed="10"/>
      <name val="ＭＳ Ｐゴシック"/>
      <family val="3"/>
    </font>
    <font>
      <sz val="4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>
      <alignment horizontal="distributed" vertical="center" shrinkToFit="1"/>
    </xf>
    <xf numFmtId="176" fontId="6" fillId="0" borderId="1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 shrinkToFit="1"/>
    </xf>
    <xf numFmtId="176" fontId="6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181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shrinkToFit="1"/>
    </xf>
    <xf numFmtId="0" fontId="5" fillId="0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181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distributed" vertical="center" shrinkToFit="1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8移出入!#REF!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8移出入!#REF!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  <c:axId val="64384236"/>
        <c:axId val="42587213"/>
      </c:barChart>
      <c:catAx>
        <c:axId val="64384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2587213"/>
        <c:crosses val="autoZero"/>
        <c:auto val="1"/>
        <c:lblOffset val="100"/>
        <c:noMultiLvlLbl val="0"/>
      </c:catAx>
      <c:valAx>
        <c:axId val="42587213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84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8移出入!#REF!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8移出入!#REF!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8移出入!#REF!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  <c:axId val="47740598"/>
        <c:axId val="27012199"/>
      </c:barChart>
      <c:catAx>
        <c:axId val="47740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7012199"/>
        <c:crosses val="autoZero"/>
        <c:auto val="1"/>
        <c:lblOffset val="100"/>
        <c:noMultiLvlLbl val="0"/>
      </c:catAx>
      <c:valAx>
        <c:axId val="27012199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740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8移出入!#REF!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0</xdr:rowOff>
    </xdr:from>
    <xdr:to>
      <xdr:col>6</xdr:col>
      <xdr:colOff>371475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76250" y="6372225"/>
        <a:ext cx="3248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26</xdr:row>
      <xdr:rowOff>0</xdr:rowOff>
    </xdr:from>
    <xdr:to>
      <xdr:col>9</xdr:col>
      <xdr:colOff>28575</xdr:colOff>
      <xdr:row>26</xdr:row>
      <xdr:rowOff>0</xdr:rowOff>
    </xdr:to>
    <xdr:graphicFrame>
      <xdr:nvGraphicFramePr>
        <xdr:cNvPr id="2" name="Chart 3"/>
        <xdr:cNvGraphicFramePr/>
      </xdr:nvGraphicFramePr>
      <xdr:xfrm>
        <a:off x="3752850" y="6372225"/>
        <a:ext cx="2171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26</xdr:row>
      <xdr:rowOff>0</xdr:rowOff>
    </xdr:from>
    <xdr:to>
      <xdr:col>15</xdr:col>
      <xdr:colOff>381000</xdr:colOff>
      <xdr:row>26</xdr:row>
      <xdr:rowOff>0</xdr:rowOff>
    </xdr:to>
    <xdr:graphicFrame>
      <xdr:nvGraphicFramePr>
        <xdr:cNvPr id="3" name="Chart 4"/>
        <xdr:cNvGraphicFramePr/>
      </xdr:nvGraphicFramePr>
      <xdr:xfrm>
        <a:off x="8048625" y="6372225"/>
        <a:ext cx="247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26</xdr:row>
      <xdr:rowOff>0</xdr:rowOff>
    </xdr:from>
    <xdr:to>
      <xdr:col>18</xdr:col>
      <xdr:colOff>47625</xdr:colOff>
      <xdr:row>26</xdr:row>
      <xdr:rowOff>0</xdr:rowOff>
    </xdr:to>
    <xdr:graphicFrame>
      <xdr:nvGraphicFramePr>
        <xdr:cNvPr id="4" name="Chart 5"/>
        <xdr:cNvGraphicFramePr/>
      </xdr:nvGraphicFramePr>
      <xdr:xfrm>
        <a:off x="10553700" y="6372225"/>
        <a:ext cx="1990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19050</xdr:colOff>
      <xdr:row>6</xdr:row>
      <xdr:rowOff>285750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314325"/>
          <a:ext cx="7591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57150</xdr:rowOff>
    </xdr:from>
    <xdr:to>
      <xdr:col>9</xdr:col>
      <xdr:colOff>1619250</xdr:colOff>
      <xdr:row>30</xdr:row>
      <xdr:rowOff>95250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6048375"/>
          <a:ext cx="7315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9&#25968;&#23383;&#12391;&#12415;&#12427;&#21315;&#33865;&#28207;&#12539;&#26408;&#26356;&#27941;&#28207;\19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  <sheetDataSet>
      <sheetData sheetId="11">
        <row r="65">
          <cell r="B65" t="str">
            <v>石油製品</v>
          </cell>
          <cell r="D65">
            <v>0.31448240141206024</v>
          </cell>
        </row>
        <row r="66">
          <cell r="B66" t="str">
            <v>重油</v>
          </cell>
          <cell r="D66">
            <v>0.2220987765575034</v>
          </cell>
        </row>
        <row r="67">
          <cell r="B67" t="str">
            <v>化学薬品</v>
          </cell>
          <cell r="D67">
            <v>0.10464389059091786</v>
          </cell>
        </row>
        <row r="68">
          <cell r="B68" t="str">
            <v>砂利・砂</v>
          </cell>
          <cell r="D68">
            <v>0.0800166415697543</v>
          </cell>
        </row>
        <row r="69">
          <cell r="B69" t="str">
            <v>鋼材</v>
          </cell>
          <cell r="D69">
            <v>0.05005621575707061</v>
          </cell>
        </row>
        <row r="70">
          <cell r="B70" t="str">
            <v>その他</v>
          </cell>
          <cell r="D70">
            <v>0.2287020741126936</v>
          </cell>
        </row>
        <row r="75">
          <cell r="B75" t="str">
            <v>鋼材</v>
          </cell>
          <cell r="D75">
            <v>0.2173768478811452</v>
          </cell>
        </row>
        <row r="76">
          <cell r="B76" t="str">
            <v>石油製品</v>
          </cell>
          <cell r="D76">
            <v>0.18806100427427253</v>
          </cell>
        </row>
        <row r="77">
          <cell r="B77" t="str">
            <v>砂利・砂</v>
          </cell>
          <cell r="D77">
            <v>0.09494671504730429</v>
          </cell>
        </row>
        <row r="78">
          <cell r="B78" t="str">
            <v>完成自動車</v>
          </cell>
          <cell r="D78">
            <v>0.09478994193805276</v>
          </cell>
        </row>
        <row r="79">
          <cell r="B79" t="str">
            <v>石灰石</v>
          </cell>
          <cell r="D79">
            <v>0.0893619241292098</v>
          </cell>
        </row>
        <row r="80">
          <cell r="B80" t="str">
            <v>その他</v>
          </cell>
          <cell r="D80">
            <v>0.3154635667300154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4.625" style="0" customWidth="1"/>
    <col min="5" max="5" width="11.875" style="0" customWidth="1"/>
    <col min="6" max="6" width="7.625" style="0" customWidth="1"/>
    <col min="7" max="7" width="12.00390625" style="0" customWidth="1"/>
    <col min="8" max="8" width="9.625" style="0" customWidth="1"/>
    <col min="9" max="9" width="11.75390625" style="0" customWidth="1"/>
    <col min="10" max="10" width="24.625" style="0" customWidth="1"/>
    <col min="11" max="11" width="3.625" style="0" customWidth="1"/>
    <col min="12" max="12" width="5.625" style="0" customWidth="1"/>
    <col min="13" max="14" width="3.625" style="0" customWidth="1"/>
    <col min="15" max="15" width="14.625" style="0" customWidth="1"/>
    <col min="16" max="16" width="11.625" style="0" customWidth="1"/>
    <col min="17" max="17" width="7.625" style="0" customWidth="1"/>
    <col min="18" max="18" width="11.625" style="0" customWidth="1"/>
    <col min="19" max="19" width="9.625" style="0" customWidth="1"/>
    <col min="20" max="20" width="11.625" style="0" customWidth="1"/>
    <col min="21" max="21" width="24.625" style="0" customWidth="1"/>
  </cols>
  <sheetData>
    <row r="1" ht="24.75" customHeight="1">
      <c r="B1" s="1" t="s">
        <v>0</v>
      </c>
    </row>
    <row r="2" ht="19.5" customHeight="1"/>
    <row r="3" ht="18.75" customHeight="1"/>
    <row r="4" ht="18.75" customHeight="1"/>
    <row r="5" ht="18.75" customHeight="1"/>
    <row r="6" ht="18.75" customHeight="1"/>
    <row r="7" ht="27" customHeight="1"/>
    <row r="8" spans="2:10" ht="18.75" customHeight="1">
      <c r="B8" s="2" t="s">
        <v>1</v>
      </c>
      <c r="C8" s="3"/>
      <c r="D8" s="3"/>
      <c r="E8" s="2"/>
      <c r="F8" s="2"/>
      <c r="G8" s="2"/>
      <c r="H8" s="2"/>
      <c r="I8" s="4"/>
      <c r="J8" s="5" t="s">
        <v>2</v>
      </c>
    </row>
    <row r="9" spans="2:11" ht="18.75" customHeight="1">
      <c r="B9" s="43" t="s">
        <v>3</v>
      </c>
      <c r="C9" s="43"/>
      <c r="D9" s="44" t="s">
        <v>4</v>
      </c>
      <c r="E9" s="46" t="s">
        <v>51</v>
      </c>
      <c r="F9" s="47"/>
      <c r="G9" s="6" t="s">
        <v>52</v>
      </c>
      <c r="H9" s="8" t="s">
        <v>5</v>
      </c>
      <c r="I9" s="7" t="s">
        <v>6</v>
      </c>
      <c r="J9" s="44" t="s">
        <v>7</v>
      </c>
      <c r="K9" s="9"/>
    </row>
    <row r="10" spans="2:11" ht="18.75" customHeight="1">
      <c r="B10" s="10" t="s">
        <v>49</v>
      </c>
      <c r="C10" s="10" t="s">
        <v>50</v>
      </c>
      <c r="D10" s="45"/>
      <c r="E10" s="11" t="s">
        <v>8</v>
      </c>
      <c r="F10" s="10" t="s">
        <v>9</v>
      </c>
      <c r="G10" s="6" t="s">
        <v>8</v>
      </c>
      <c r="H10" s="12" t="s">
        <v>53</v>
      </c>
      <c r="I10" s="12" t="s">
        <v>54</v>
      </c>
      <c r="J10" s="45"/>
      <c r="K10" s="9"/>
    </row>
    <row r="11" spans="2:16" ht="18.75" customHeight="1">
      <c r="B11" s="13">
        <v>1</v>
      </c>
      <c r="C11" s="13">
        <v>1</v>
      </c>
      <c r="D11" s="14" t="s">
        <v>10</v>
      </c>
      <c r="E11" s="15">
        <v>11062538</v>
      </c>
      <c r="F11" s="16">
        <f>E11/E22*100</f>
        <v>31.448240141206025</v>
      </c>
      <c r="G11" s="15">
        <v>12862780</v>
      </c>
      <c r="H11" s="17">
        <f aca="true" t="shared" si="0" ref="H11:H22">(E11/G11-1)*100</f>
        <v>-13.99574586520177</v>
      </c>
      <c r="I11" s="15">
        <f aca="true" t="shared" si="1" ref="I11:I22">E11-G11</f>
        <v>-1800242</v>
      </c>
      <c r="J11" s="18" t="s">
        <v>11</v>
      </c>
      <c r="K11" s="19"/>
      <c r="N11" s="20"/>
      <c r="O11" s="21"/>
      <c r="P11" s="22"/>
    </row>
    <row r="12" spans="2:16" ht="18.75" customHeight="1">
      <c r="B12" s="13">
        <v>2</v>
      </c>
      <c r="C12" s="13">
        <v>2</v>
      </c>
      <c r="D12" s="23" t="s">
        <v>12</v>
      </c>
      <c r="E12" s="15">
        <v>7812762</v>
      </c>
      <c r="F12" s="24">
        <f>E12/E22*100</f>
        <v>22.20987765575034</v>
      </c>
      <c r="G12" s="15">
        <v>7966608</v>
      </c>
      <c r="H12" s="17">
        <f t="shared" si="0"/>
        <v>-1.9311355598267133</v>
      </c>
      <c r="I12" s="15">
        <f t="shared" si="1"/>
        <v>-153846</v>
      </c>
      <c r="J12" s="25" t="s">
        <v>13</v>
      </c>
      <c r="K12" s="19"/>
      <c r="N12" s="20"/>
      <c r="O12" s="26"/>
      <c r="P12" s="22"/>
    </row>
    <row r="13" spans="2:16" ht="18.75" customHeight="1">
      <c r="B13" s="13">
        <v>3</v>
      </c>
      <c r="C13" s="13">
        <v>3</v>
      </c>
      <c r="D13" s="14" t="s">
        <v>14</v>
      </c>
      <c r="E13" s="15">
        <v>3681055</v>
      </c>
      <c r="F13" s="16">
        <f>E13/E22*100</f>
        <v>10.464389059091786</v>
      </c>
      <c r="G13" s="15">
        <v>3701071</v>
      </c>
      <c r="H13" s="17">
        <f t="shared" si="0"/>
        <v>-0.5408164285419015</v>
      </c>
      <c r="I13" s="15">
        <f t="shared" si="1"/>
        <v>-20016</v>
      </c>
      <c r="J13" s="25" t="s">
        <v>15</v>
      </c>
      <c r="K13" s="19"/>
      <c r="N13" s="20"/>
      <c r="O13" s="21"/>
      <c r="P13" s="22"/>
    </row>
    <row r="14" spans="2:11" ht="18.75" customHeight="1">
      <c r="B14" s="13">
        <v>4</v>
      </c>
      <c r="C14" s="13">
        <v>4</v>
      </c>
      <c r="D14" s="14" t="s">
        <v>16</v>
      </c>
      <c r="E14" s="15">
        <v>2814743</v>
      </c>
      <c r="F14" s="16">
        <f>E14/E22*100</f>
        <v>8.00166415697543</v>
      </c>
      <c r="G14" s="15">
        <v>2288167</v>
      </c>
      <c r="H14" s="17">
        <f t="shared" si="0"/>
        <v>23.01300560667119</v>
      </c>
      <c r="I14" s="15">
        <f t="shared" si="1"/>
        <v>526576</v>
      </c>
      <c r="J14" s="25" t="s">
        <v>17</v>
      </c>
      <c r="K14" s="19"/>
    </row>
    <row r="15" spans="2:11" ht="18.75" customHeight="1">
      <c r="B15" s="13">
        <v>5</v>
      </c>
      <c r="C15" s="13">
        <v>5</v>
      </c>
      <c r="D15" s="14" t="s">
        <v>18</v>
      </c>
      <c r="E15" s="15">
        <v>1760826</v>
      </c>
      <c r="F15" s="16">
        <f>E15/E22*100</f>
        <v>5.005621575707061</v>
      </c>
      <c r="G15" s="15">
        <v>1738479</v>
      </c>
      <c r="H15" s="17">
        <f t="shared" si="0"/>
        <v>1.2854339914373458</v>
      </c>
      <c r="I15" s="15">
        <f t="shared" si="1"/>
        <v>22347</v>
      </c>
      <c r="J15" s="25" t="s">
        <v>19</v>
      </c>
      <c r="K15" s="19"/>
    </row>
    <row r="16" spans="2:11" ht="18.75" customHeight="1">
      <c r="B16" s="13">
        <v>6</v>
      </c>
      <c r="C16" s="13">
        <v>6</v>
      </c>
      <c r="D16" s="27" t="s">
        <v>20</v>
      </c>
      <c r="E16" s="15">
        <v>1715270</v>
      </c>
      <c r="F16" s="16">
        <f>E16/E22*100</f>
        <v>4.876116390922811</v>
      </c>
      <c r="G16" s="15">
        <v>1686390</v>
      </c>
      <c r="H16" s="17">
        <f t="shared" si="0"/>
        <v>1.7125338741335039</v>
      </c>
      <c r="I16" s="15">
        <f t="shared" si="1"/>
        <v>28880</v>
      </c>
      <c r="J16" s="28" t="s">
        <v>21</v>
      </c>
      <c r="K16" s="19"/>
    </row>
    <row r="17" spans="2:21" ht="18.75" customHeight="1">
      <c r="B17" s="13">
        <v>7</v>
      </c>
      <c r="C17" s="13">
        <v>7</v>
      </c>
      <c r="D17" s="29" t="s">
        <v>22</v>
      </c>
      <c r="E17" s="15">
        <v>1165095</v>
      </c>
      <c r="F17" s="16">
        <f>E17/E22*100</f>
        <v>3.312095953687882</v>
      </c>
      <c r="G17" s="15">
        <v>1280359</v>
      </c>
      <c r="H17" s="17">
        <f t="shared" si="0"/>
        <v>-9.00247508706542</v>
      </c>
      <c r="I17" s="15">
        <f t="shared" si="1"/>
        <v>-115264</v>
      </c>
      <c r="J17" s="25" t="s">
        <v>23</v>
      </c>
      <c r="K17" s="19"/>
      <c r="N17" s="20"/>
      <c r="O17" s="30"/>
      <c r="P17" s="22"/>
      <c r="Q17" s="31"/>
      <c r="R17" s="22"/>
      <c r="S17" s="32"/>
      <c r="T17" s="22"/>
      <c r="U17" s="33"/>
    </row>
    <row r="18" spans="2:21" ht="18.75" customHeight="1">
      <c r="B18" s="13">
        <v>8</v>
      </c>
      <c r="C18" s="13">
        <v>10</v>
      </c>
      <c r="D18" s="14" t="s">
        <v>24</v>
      </c>
      <c r="E18" s="15">
        <v>900269</v>
      </c>
      <c r="F18" s="16">
        <f>E18/E22*100</f>
        <v>2.559256809213528</v>
      </c>
      <c r="G18" s="15">
        <v>653625</v>
      </c>
      <c r="H18" s="17">
        <f t="shared" si="0"/>
        <v>37.73478676611206</v>
      </c>
      <c r="I18" s="15">
        <f t="shared" si="1"/>
        <v>246644</v>
      </c>
      <c r="J18" s="25" t="s">
        <v>25</v>
      </c>
      <c r="K18" s="19"/>
      <c r="U18" s="19"/>
    </row>
    <row r="19" spans="2:16" ht="19.5" customHeight="1">
      <c r="B19" s="13">
        <v>9</v>
      </c>
      <c r="C19" s="13">
        <v>8</v>
      </c>
      <c r="D19" s="14" t="s">
        <v>26</v>
      </c>
      <c r="E19" s="15">
        <v>766136</v>
      </c>
      <c r="F19" s="16">
        <f>E19/E22*100</f>
        <v>2.1779476742880357</v>
      </c>
      <c r="G19" s="15">
        <v>659255</v>
      </c>
      <c r="H19" s="17">
        <f t="shared" si="0"/>
        <v>16.212391259831183</v>
      </c>
      <c r="I19" s="15">
        <f t="shared" si="1"/>
        <v>106881</v>
      </c>
      <c r="J19" s="25" t="s">
        <v>27</v>
      </c>
      <c r="K19" s="19"/>
      <c r="N19" s="20"/>
      <c r="O19" s="34"/>
      <c r="P19" s="22"/>
    </row>
    <row r="20" spans="2:16" ht="18.75" customHeight="1">
      <c r="B20" s="13">
        <v>10</v>
      </c>
      <c r="C20" s="13">
        <v>13</v>
      </c>
      <c r="D20" s="14" t="s">
        <v>28</v>
      </c>
      <c r="E20" s="15">
        <v>674523</v>
      </c>
      <c r="F20" s="16">
        <f>E20/E22*100</f>
        <v>1.9175130774481144</v>
      </c>
      <c r="G20" s="15">
        <v>390971</v>
      </c>
      <c r="H20" s="17">
        <f t="shared" si="0"/>
        <v>72.52507219205518</v>
      </c>
      <c r="I20" s="15">
        <f t="shared" si="1"/>
        <v>283552</v>
      </c>
      <c r="J20" s="25" t="s">
        <v>29</v>
      </c>
      <c r="K20" s="19"/>
      <c r="N20" s="20"/>
      <c r="O20" s="26"/>
      <c r="P20" s="22"/>
    </row>
    <row r="21" spans="2:11" ht="18.75" customHeight="1">
      <c r="B21" s="35"/>
      <c r="C21" s="36" t="s">
        <v>30</v>
      </c>
      <c r="D21" s="37"/>
      <c r="E21" s="15">
        <f>E22-SUM(E11:E20)</f>
        <v>2823753</v>
      </c>
      <c r="F21" s="16">
        <f>E21/E22*100</f>
        <v>8.027277505708991</v>
      </c>
      <c r="G21" s="15">
        <f>G22-SUM(G11:G20)</f>
        <v>2748712</v>
      </c>
      <c r="H21" s="17">
        <f t="shared" si="0"/>
        <v>2.730042288897483</v>
      </c>
      <c r="I21" s="15">
        <f t="shared" si="1"/>
        <v>75041</v>
      </c>
      <c r="J21" s="25"/>
      <c r="K21" s="19"/>
    </row>
    <row r="22" spans="2:11" ht="18.75" customHeight="1">
      <c r="B22" s="35"/>
      <c r="C22" s="36" t="s">
        <v>31</v>
      </c>
      <c r="D22" s="38"/>
      <c r="E22" s="39">
        <v>35176970</v>
      </c>
      <c r="F22" s="16">
        <f>SUM(F11:F21)</f>
        <v>100.00000000000003</v>
      </c>
      <c r="G22" s="39">
        <v>35976417</v>
      </c>
      <c r="H22" s="17">
        <f t="shared" si="0"/>
        <v>-2.2221417991680537</v>
      </c>
      <c r="I22" s="15">
        <f t="shared" si="1"/>
        <v>-799447</v>
      </c>
      <c r="J22" s="25"/>
      <c r="K22" s="19"/>
    </row>
    <row r="23" ht="18.75" customHeight="1"/>
    <row r="24" spans="1:2" ht="24.75" customHeight="1">
      <c r="A24" s="40"/>
      <c r="B24" s="1" t="s">
        <v>32</v>
      </c>
    </row>
    <row r="25" ht="11.2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spans="2:10" ht="18.75" customHeight="1">
      <c r="B32" s="2" t="s">
        <v>33</v>
      </c>
      <c r="C32" s="3"/>
      <c r="D32" s="3"/>
      <c r="E32" s="2"/>
      <c r="F32" s="2"/>
      <c r="G32" s="2"/>
      <c r="H32" s="2"/>
      <c r="I32" s="4"/>
      <c r="J32" s="5" t="s">
        <v>2</v>
      </c>
    </row>
    <row r="33" spans="2:10" ht="18.75" customHeight="1">
      <c r="B33" s="43" t="s">
        <v>3</v>
      </c>
      <c r="C33" s="43"/>
      <c r="D33" s="44" t="s">
        <v>4</v>
      </c>
      <c r="E33" s="46" t="s">
        <v>51</v>
      </c>
      <c r="F33" s="47"/>
      <c r="G33" s="6" t="s">
        <v>52</v>
      </c>
      <c r="H33" s="8" t="s">
        <v>5</v>
      </c>
      <c r="I33" s="7" t="s">
        <v>6</v>
      </c>
      <c r="J33" s="44" t="s">
        <v>7</v>
      </c>
    </row>
    <row r="34" spans="2:10" ht="18.75" customHeight="1">
      <c r="B34" s="10" t="s">
        <v>49</v>
      </c>
      <c r="C34" s="10" t="s">
        <v>50</v>
      </c>
      <c r="D34" s="45"/>
      <c r="E34" s="11" t="s">
        <v>8</v>
      </c>
      <c r="F34" s="10" t="s">
        <v>9</v>
      </c>
      <c r="G34" s="6" t="s">
        <v>8</v>
      </c>
      <c r="H34" s="12" t="s">
        <v>53</v>
      </c>
      <c r="I34" s="12" t="s">
        <v>54</v>
      </c>
      <c r="J34" s="45"/>
    </row>
    <row r="35" spans="2:16" ht="18.75" customHeight="1">
      <c r="B35" s="13">
        <v>1</v>
      </c>
      <c r="C35" s="13">
        <v>1</v>
      </c>
      <c r="D35" s="14" t="s">
        <v>18</v>
      </c>
      <c r="E35" s="15">
        <v>7466678</v>
      </c>
      <c r="F35" s="16">
        <f>E35/E$46*100</f>
        <v>21.73768478811452</v>
      </c>
      <c r="G35" s="15">
        <v>7219484</v>
      </c>
      <c r="H35" s="17">
        <f>(E35/G35-1)*100</f>
        <v>3.423984317992801</v>
      </c>
      <c r="I35" s="15">
        <f>E35-G35</f>
        <v>247194</v>
      </c>
      <c r="J35" s="18" t="s">
        <v>34</v>
      </c>
      <c r="N35" s="20"/>
      <c r="O35" s="21"/>
      <c r="P35" s="22"/>
    </row>
    <row r="36" spans="2:16" ht="18.75" customHeight="1">
      <c r="B36" s="13">
        <v>2</v>
      </c>
      <c r="C36" s="13">
        <v>2</v>
      </c>
      <c r="D36" s="23" t="s">
        <v>10</v>
      </c>
      <c r="E36" s="15">
        <v>6459708</v>
      </c>
      <c r="F36" s="16">
        <f aca="true" t="shared" si="2" ref="F36:F44">E36/E$46*100</f>
        <v>18.806100427427253</v>
      </c>
      <c r="G36" s="15">
        <v>5195875</v>
      </c>
      <c r="H36" s="17">
        <f>(E36/G36-1)*100</f>
        <v>24.32377607236509</v>
      </c>
      <c r="I36" s="15">
        <f>E36-G36</f>
        <v>1263833</v>
      </c>
      <c r="J36" s="18" t="s">
        <v>35</v>
      </c>
      <c r="N36" s="20"/>
      <c r="O36" s="26"/>
      <c r="P36" s="22"/>
    </row>
    <row r="37" spans="2:10" ht="18.75" customHeight="1">
      <c r="B37" s="13">
        <v>3</v>
      </c>
      <c r="C37" s="13">
        <v>3</v>
      </c>
      <c r="D37" s="14" t="s">
        <v>16</v>
      </c>
      <c r="E37" s="15">
        <v>3261325</v>
      </c>
      <c r="F37" s="16">
        <f t="shared" si="2"/>
        <v>9.494671504730428</v>
      </c>
      <c r="G37" s="15">
        <v>3458508</v>
      </c>
      <c r="H37" s="17">
        <f>(E37/G37-1)*100</f>
        <v>-5.701389153935743</v>
      </c>
      <c r="I37" s="15">
        <f>E37-G37</f>
        <v>-197183</v>
      </c>
      <c r="J37" s="25" t="s">
        <v>36</v>
      </c>
    </row>
    <row r="38" spans="2:16" ht="18.75" customHeight="1">
      <c r="B38" s="13">
        <v>4</v>
      </c>
      <c r="C38" s="13">
        <v>4</v>
      </c>
      <c r="D38" s="14" t="s">
        <v>37</v>
      </c>
      <c r="E38" s="15">
        <v>3255940</v>
      </c>
      <c r="F38" s="16">
        <f t="shared" si="2"/>
        <v>9.478994193805276</v>
      </c>
      <c r="G38" s="15">
        <v>3387980</v>
      </c>
      <c r="H38" s="17">
        <f aca="true" t="shared" si="3" ref="H38:H43">(E38/G38-1)*100</f>
        <v>-3.89730754018619</v>
      </c>
      <c r="I38" s="15">
        <f aca="true" t="shared" si="4" ref="I38:I43">E38-G38</f>
        <v>-132040</v>
      </c>
      <c r="J38" s="25" t="s">
        <v>38</v>
      </c>
      <c r="N38" s="20"/>
      <c r="O38" s="26"/>
      <c r="P38" s="22"/>
    </row>
    <row r="39" spans="2:16" ht="18.75" customHeight="1">
      <c r="B39" s="13">
        <v>5</v>
      </c>
      <c r="C39" s="13">
        <v>5</v>
      </c>
      <c r="D39" s="14" t="s">
        <v>39</v>
      </c>
      <c r="E39" s="15">
        <v>3069493</v>
      </c>
      <c r="F39" s="16">
        <f t="shared" si="2"/>
        <v>8.936192412920981</v>
      </c>
      <c r="G39" s="15">
        <v>3305168</v>
      </c>
      <c r="H39" s="17">
        <f>(E39/G39-1)*100</f>
        <v>-7.130499871716056</v>
      </c>
      <c r="I39" s="15">
        <f>E39-G39</f>
        <v>-235675</v>
      </c>
      <c r="J39" s="25" t="s">
        <v>40</v>
      </c>
      <c r="N39" s="20"/>
      <c r="O39" s="41"/>
      <c r="P39" s="22"/>
    </row>
    <row r="40" spans="2:10" ht="18.75" customHeight="1">
      <c r="B40" s="13">
        <v>6</v>
      </c>
      <c r="C40" s="13">
        <v>6</v>
      </c>
      <c r="D40" s="14" t="s">
        <v>41</v>
      </c>
      <c r="E40" s="15">
        <v>2444957</v>
      </c>
      <c r="F40" s="16">
        <f t="shared" si="2"/>
        <v>7.117985345891991</v>
      </c>
      <c r="G40" s="15">
        <v>2317093</v>
      </c>
      <c r="H40" s="17">
        <f t="shared" si="3"/>
        <v>5.518293827653875</v>
      </c>
      <c r="I40" s="15">
        <f t="shared" si="4"/>
        <v>127864</v>
      </c>
      <c r="J40" s="25" t="s">
        <v>42</v>
      </c>
    </row>
    <row r="41" spans="2:10" ht="18.75" customHeight="1">
      <c r="B41" s="13">
        <v>7</v>
      </c>
      <c r="C41" s="13">
        <v>7</v>
      </c>
      <c r="D41" s="23" t="s">
        <v>14</v>
      </c>
      <c r="E41" s="15">
        <v>1974581</v>
      </c>
      <c r="F41" s="16">
        <f t="shared" si="2"/>
        <v>5.748583153927349</v>
      </c>
      <c r="G41" s="15">
        <v>2046190</v>
      </c>
      <c r="H41" s="17">
        <f t="shared" si="3"/>
        <v>-3.4996261344254487</v>
      </c>
      <c r="I41" s="15">
        <f t="shared" si="4"/>
        <v>-71609</v>
      </c>
      <c r="J41" s="25" t="s">
        <v>43</v>
      </c>
    </row>
    <row r="42" spans="2:10" ht="18.75" customHeight="1">
      <c r="B42" s="13">
        <v>8</v>
      </c>
      <c r="C42" s="13">
        <v>9</v>
      </c>
      <c r="D42" s="14" t="s">
        <v>44</v>
      </c>
      <c r="E42" s="15">
        <v>1831883</v>
      </c>
      <c r="F42" s="16">
        <f t="shared" si="2"/>
        <v>5.333147515227735</v>
      </c>
      <c r="G42" s="15">
        <v>1242474</v>
      </c>
      <c r="H42" s="17">
        <f t="shared" si="3"/>
        <v>47.438336737831136</v>
      </c>
      <c r="I42" s="15">
        <f t="shared" si="4"/>
        <v>589409</v>
      </c>
      <c r="J42" s="18" t="s">
        <v>45</v>
      </c>
    </row>
    <row r="43" spans="2:16" ht="18.75" customHeight="1">
      <c r="B43" s="13">
        <v>9</v>
      </c>
      <c r="C43" s="13">
        <v>8</v>
      </c>
      <c r="D43" s="14" t="s">
        <v>12</v>
      </c>
      <c r="E43" s="15">
        <v>1150721</v>
      </c>
      <c r="F43" s="16">
        <f t="shared" si="2"/>
        <v>3.3500855905482907</v>
      </c>
      <c r="G43" s="15">
        <v>1536355</v>
      </c>
      <c r="H43" s="17">
        <f t="shared" si="3"/>
        <v>-25.100578967751595</v>
      </c>
      <c r="I43" s="15">
        <f t="shared" si="4"/>
        <v>-385634</v>
      </c>
      <c r="J43" s="25" t="s">
        <v>46</v>
      </c>
      <c r="N43" s="20"/>
      <c r="O43" s="21"/>
      <c r="P43" s="22"/>
    </row>
    <row r="44" spans="2:16" ht="18.75" customHeight="1">
      <c r="B44" s="13">
        <v>10</v>
      </c>
      <c r="C44" s="13">
        <v>10</v>
      </c>
      <c r="D44" s="14" t="s">
        <v>47</v>
      </c>
      <c r="E44" s="15">
        <v>826832</v>
      </c>
      <c r="F44" s="16">
        <f t="shared" si="2"/>
        <v>2.407149925137565</v>
      </c>
      <c r="G44" s="15">
        <v>707534</v>
      </c>
      <c r="H44" s="17">
        <f>(E44/G44-1)*100</f>
        <v>16.861097841234486</v>
      </c>
      <c r="I44" s="15">
        <f>E44-G44</f>
        <v>119298</v>
      </c>
      <c r="J44" s="25" t="s">
        <v>48</v>
      </c>
      <c r="N44" s="20"/>
      <c r="O44" s="26"/>
      <c r="P44" s="22"/>
    </row>
    <row r="45" spans="2:10" ht="18.75" customHeight="1">
      <c r="B45" s="35"/>
      <c r="C45" s="36" t="s">
        <v>30</v>
      </c>
      <c r="D45" s="37"/>
      <c r="E45" s="15">
        <f>E46-SUM(E35:E44)</f>
        <v>2606885</v>
      </c>
      <c r="F45" s="16">
        <f>E45/E$46*100</f>
        <v>7.589405142268612</v>
      </c>
      <c r="G45" s="15">
        <f>G46-SUM(G35:G44)</f>
        <v>2341533</v>
      </c>
      <c r="H45" s="17">
        <f>(E45/G45-1)*100</f>
        <v>11.332404881759084</v>
      </c>
      <c r="I45" s="15">
        <f>E45-G45</f>
        <v>265352</v>
      </c>
      <c r="J45" s="42"/>
    </row>
    <row r="46" spans="2:10" ht="18.75" customHeight="1">
      <c r="B46" s="35"/>
      <c r="C46" s="36" t="s">
        <v>31</v>
      </c>
      <c r="D46" s="38"/>
      <c r="E46" s="15">
        <v>34349003</v>
      </c>
      <c r="F46" s="16">
        <f>SUM(F35:F45)</f>
        <v>100</v>
      </c>
      <c r="G46" s="15">
        <v>32758194</v>
      </c>
      <c r="H46" s="17">
        <f>(E46/G46-1)*100</f>
        <v>4.856217042978628</v>
      </c>
      <c r="I46" s="15">
        <f>E46-G46</f>
        <v>1590809</v>
      </c>
      <c r="J46" s="42"/>
    </row>
    <row r="48" ht="14.25">
      <c r="C48" s="20"/>
    </row>
  </sheetData>
  <mergeCells count="8">
    <mergeCell ref="B9:C9"/>
    <mergeCell ref="D9:D10"/>
    <mergeCell ref="E9:F9"/>
    <mergeCell ref="J9:J10"/>
    <mergeCell ref="B33:C33"/>
    <mergeCell ref="D33:D34"/>
    <mergeCell ref="E33:F33"/>
    <mergeCell ref="J33:J34"/>
  </mergeCells>
  <printOptions/>
  <pageMargins left="0.5905511811023623" right="0.5905511811023623" top="0.984251968503937" bottom="0.984251968503937" header="0.5118110236220472" footer="0.5118110236220472"/>
  <pageSetup firstPageNumber="8" useFirstPageNumber="1" horizontalDpi="300" verticalDpi="300" orientation="portrait" paperSize="9" scale="85" r:id="rId2"/>
  <headerFooter alignWithMargins="0">
    <oddFooter>&amp;C&amp;P</oddFoot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2008-12-03T00:54:05Z</dcterms:created>
  <dcterms:modified xsi:type="dcterms:W3CDTF">2008-12-03T02:24:35Z</dcterms:modified>
  <cp:category/>
  <cp:version/>
  <cp:contentType/>
  <cp:contentStatus/>
</cp:coreProperties>
</file>