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2405" windowHeight="2955" activeTab="0"/>
  </bookViews>
  <sheets>
    <sheet name="6輸出入" sheetId="1" r:id="rId1"/>
  </sheets>
  <externalReferences>
    <externalReference r:id="rId4"/>
  </externalReferences>
  <definedNames>
    <definedName name="_xlnm.Print_Area" localSheetId="0">'6輸出入'!$A$1:$K$52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<sst xmlns="http://schemas.openxmlformats.org/spreadsheetml/2006/main" count="78" uniqueCount="57">
  <si>
    <t>輸出：完成自動車 ３１％、石油製品 ２６％を占める</t>
  </si>
  <si>
    <t>■輸出貨物主要品種別表</t>
  </si>
  <si>
    <t>　　　　（単位：トン）</t>
  </si>
  <si>
    <t>順位</t>
  </si>
  <si>
    <t>品　　　種</t>
  </si>
  <si>
    <t>増減率％</t>
  </si>
  <si>
    <t>増減数</t>
  </si>
  <si>
    <t>相手先（上位３つ）</t>
  </si>
  <si>
    <t>数　　量</t>
  </si>
  <si>
    <t>構成比％</t>
  </si>
  <si>
    <t>完成自動車</t>
  </si>
  <si>
    <t>アメリカ、ニュージーランド、チリ</t>
  </si>
  <si>
    <t>石油製品</t>
  </si>
  <si>
    <t>アメリカ、シンガポール、ベルギー</t>
  </si>
  <si>
    <t>化学薬品</t>
  </si>
  <si>
    <t>中国、韓国、台湾</t>
  </si>
  <si>
    <t>鋼材</t>
  </si>
  <si>
    <t>タイ、中国、韓国</t>
  </si>
  <si>
    <t>金属くず</t>
  </si>
  <si>
    <t>韓国、中国、台湾</t>
  </si>
  <si>
    <t>染料・塗料・合成樹脂・その他化学工業品</t>
  </si>
  <si>
    <t>韓国、香港、台湾</t>
  </si>
  <si>
    <t>鉄鋼</t>
  </si>
  <si>
    <t>台湾、韓国、ベトナム</t>
  </si>
  <si>
    <t>重油</t>
  </si>
  <si>
    <t>中国、韓国</t>
  </si>
  <si>
    <t>ＬＰＧ（液化石油ガス）</t>
  </si>
  <si>
    <t>クウェート、シンガポール</t>
  </si>
  <si>
    <t>コークス</t>
  </si>
  <si>
    <t>韓国、マレーシア</t>
  </si>
  <si>
    <t>そ　　の　　他</t>
  </si>
  <si>
    <t>合　　　　　計</t>
  </si>
  <si>
    <t>輸入：原油 ３６％、LNG(液化天然ガス) ２８％を占める</t>
  </si>
  <si>
    <t>■輸入貨物主要品種別表</t>
  </si>
  <si>
    <t>原油</t>
  </si>
  <si>
    <t>アラブ首長国、カタール、サウジアラビア</t>
  </si>
  <si>
    <t>LNG(液化天然ガス)</t>
  </si>
  <si>
    <t>ブルネイ、マレーシア、オーストラリア</t>
  </si>
  <si>
    <t>サウジアラビア、クウェート、韓国</t>
  </si>
  <si>
    <t>鉄鉱石</t>
  </si>
  <si>
    <t>オーストラリア、フィリピン、ブラジル</t>
  </si>
  <si>
    <t>石炭</t>
  </si>
  <si>
    <t>オーストラリア、カナダ、インドネシア</t>
  </si>
  <si>
    <t>LPG(液化石油ガス)</t>
  </si>
  <si>
    <t>サウジアラビア、アラブ首長国、カタール</t>
  </si>
  <si>
    <t>韓国、サウジアラビア、チリ</t>
  </si>
  <si>
    <t>非金属鉱物</t>
  </si>
  <si>
    <t>オーストラリア、タイ、中国</t>
  </si>
  <si>
    <t>韓国、台湾、中国</t>
  </si>
  <si>
    <t>麦</t>
  </si>
  <si>
    <t>アメリカ、オーストラリア、カナダ</t>
  </si>
  <si>
    <t>19年</t>
  </si>
  <si>
    <t>18年</t>
  </si>
  <si>
    <t>平成19年</t>
  </si>
  <si>
    <t>平成18年</t>
  </si>
  <si>
    <t>（19/18年）</t>
  </si>
  <si>
    <t>（19-18年）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</si>
</sst>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#,##0.00_ "/>
    <numFmt numFmtId="184" formatCode="#,##0.0;[Red]\-#,##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i/>
      <u val="single"/>
      <sz val="18"/>
      <name val="ＭＳ Ｐゴシック"/>
      <family val="3"/>
    </font>
    <font>
      <sz val="13"/>
      <name val="ＭＳ Ｐ明朝"/>
      <family val="1"/>
    </font>
    <font>
      <sz val="13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3"/>
      <name val="ＭＳ 明朝"/>
      <family val="1"/>
    </font>
    <font>
      <sz val="11"/>
      <color indexed="9"/>
      <name val="ＭＳ Ｐゴシック"/>
      <family val="3"/>
    </font>
    <font>
      <sz val="4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distributed" vertical="center" shrinkToFit="1"/>
    </xf>
    <xf numFmtId="176" fontId="6" fillId="0" borderId="1" xfId="0" applyNumberFormat="1" applyFont="1" applyFill="1" applyBorder="1" applyAlignment="1">
      <alignment vertical="center"/>
    </xf>
    <xf numFmtId="181" fontId="6" fillId="0" borderId="1" xfId="0" applyNumberFormat="1" applyFont="1" applyFill="1" applyBorder="1" applyAlignment="1">
      <alignment vertical="center"/>
    </xf>
    <xf numFmtId="180" fontId="6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distributed" vertical="center" shrinkToFit="1"/>
    </xf>
    <xf numFmtId="176" fontId="6" fillId="0" borderId="0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distributed" vertical="center" shrinkToFit="1"/>
    </xf>
    <xf numFmtId="184" fontId="6" fillId="0" borderId="1" xfId="16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/>
    </xf>
    <xf numFmtId="0" fontId="9" fillId="0" borderId="6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distributed" vertical="center" shrinkToFit="1"/>
    </xf>
    <xf numFmtId="0" fontId="5" fillId="0" borderId="1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distributed" vertical="center" shrinkToFit="1"/>
    </xf>
    <xf numFmtId="176" fontId="6" fillId="0" borderId="8" xfId="0" applyNumberFormat="1" applyFont="1" applyFill="1" applyBorder="1" applyAlignment="1">
      <alignment vertical="center"/>
    </xf>
    <xf numFmtId="181" fontId="6" fillId="0" borderId="8" xfId="0" applyNumberFormat="1" applyFont="1" applyFill="1" applyBorder="1" applyAlignment="1">
      <alignment vertical="center"/>
    </xf>
    <xf numFmtId="180" fontId="6" fillId="0" borderId="8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5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horizontal="distributed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6輸出入!#REF!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6輸出入!#REF!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6輸出入!#REF!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6輸出入!#REF!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6輸出入!#REF!</c:f>
              <c:numCache>
                <c:ptCount val="1"/>
                <c:pt idx="0">
                  <c:v>1</c:v>
                </c:pt>
              </c:numCache>
            </c:numRef>
          </c:val>
        </c:ser>
        <c:axId val="34641244"/>
        <c:axId val="43335741"/>
      </c:barChart>
      <c:catAx>
        <c:axId val="346412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43335741"/>
        <c:crosses val="autoZero"/>
        <c:auto val="1"/>
        <c:lblOffset val="100"/>
        <c:noMultiLvlLbl val="0"/>
      </c:catAx>
      <c:valAx>
        <c:axId val="43335741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6412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6輸出入!#REF!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6輸出入!#REF!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6輸出入!#REF!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6輸出入!#REF!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6輸出入!#REF!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6輸出入!#REF!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6輸出入!#REF!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6輸出入!#REF!</c:f>
              <c:numCache>
                <c:ptCount val="1"/>
                <c:pt idx="0">
                  <c:v>1</c:v>
                </c:pt>
              </c:numCache>
            </c:numRef>
          </c:val>
        </c:ser>
        <c:axId val="54477350"/>
        <c:axId val="20534103"/>
      </c:barChart>
      <c:catAx>
        <c:axId val="54477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20534103"/>
        <c:crosses val="autoZero"/>
        <c:auto val="1"/>
        <c:lblOffset val="100"/>
        <c:noMultiLvlLbl val="0"/>
      </c:catAx>
      <c:valAx>
        <c:axId val="20534103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4773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6輸出入!#REF!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6輸出入!#REF!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0</xdr:rowOff>
    </xdr:from>
    <xdr:to>
      <xdr:col>6</xdr:col>
      <xdr:colOff>371475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476250" y="6486525"/>
        <a:ext cx="3333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400050</xdr:colOff>
      <xdr:row>29</xdr:row>
      <xdr:rowOff>0</xdr:rowOff>
    </xdr:from>
    <xdr:to>
      <xdr:col>9</xdr:col>
      <xdr:colOff>28575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3838575" y="6486525"/>
        <a:ext cx="2209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15</xdr:col>
      <xdr:colOff>381000</xdr:colOff>
      <xdr:row>29</xdr:row>
      <xdr:rowOff>0</xdr:rowOff>
    </xdr:to>
    <xdr:graphicFrame>
      <xdr:nvGraphicFramePr>
        <xdr:cNvPr id="3" name="Chart 4"/>
        <xdr:cNvGraphicFramePr/>
      </xdr:nvGraphicFramePr>
      <xdr:xfrm>
        <a:off x="8248650" y="6486525"/>
        <a:ext cx="2476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409575</xdr:colOff>
      <xdr:row>29</xdr:row>
      <xdr:rowOff>0</xdr:rowOff>
    </xdr:from>
    <xdr:to>
      <xdr:col>18</xdr:col>
      <xdr:colOff>47625</xdr:colOff>
      <xdr:row>29</xdr:row>
      <xdr:rowOff>0</xdr:rowOff>
    </xdr:to>
    <xdr:graphicFrame>
      <xdr:nvGraphicFramePr>
        <xdr:cNvPr id="4" name="Chart 5"/>
        <xdr:cNvGraphicFramePr/>
      </xdr:nvGraphicFramePr>
      <xdr:xfrm>
        <a:off x="10753725" y="6486525"/>
        <a:ext cx="3457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0</xdr:colOff>
      <xdr:row>1</xdr:row>
      <xdr:rowOff>9525</xdr:rowOff>
    </xdr:from>
    <xdr:to>
      <xdr:col>10</xdr:col>
      <xdr:colOff>19050</xdr:colOff>
      <xdr:row>9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323850"/>
          <a:ext cx="77152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10</xdr:col>
      <xdr:colOff>76200</xdr:colOff>
      <xdr:row>36</xdr:row>
      <xdr:rowOff>47625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0025" y="6143625"/>
          <a:ext cx="77724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9&#25968;&#23383;&#12391;&#12415;&#12427;&#21315;&#33865;&#28207;&#12539;&#26408;&#26356;&#27941;&#28207;\19.&#25968;&#23383;&#12391;&#12415;&#12427;&#21315;&#33865;&#28207;(&#12514;&#12494;&#12463;&#1252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1入港船舶"/>
      <sheetName val="2船種別"/>
      <sheetName val="3船種前年比"/>
      <sheetName val="4取扱貨物"/>
      <sheetName val="5輸移出入"/>
      <sheetName val="6輸出入"/>
      <sheetName val="7国別"/>
      <sheetName val="8移出入"/>
      <sheetName val="9外貿コンテナ"/>
      <sheetName val="10内貿ｺﾝﾃﾅ"/>
      <sheetName val="データ"/>
    </sheetNames>
    <sheetDataSet>
      <sheetData sheetId="11">
        <row r="46">
          <cell r="B46" t="str">
            <v>完成自動車</v>
          </cell>
          <cell r="D46">
            <v>0.30459464408645215</v>
          </cell>
        </row>
        <row r="47">
          <cell r="B47" t="str">
            <v>石油製品</v>
          </cell>
          <cell r="D47">
            <v>0.2628102143677615</v>
          </cell>
        </row>
        <row r="48">
          <cell r="B48" t="str">
            <v>化学薬品</v>
          </cell>
          <cell r="D48">
            <v>0.16979746158644482</v>
          </cell>
        </row>
        <row r="49">
          <cell r="B49" t="str">
            <v>鋼材</v>
          </cell>
          <cell r="D49">
            <v>0.16521985646143858</v>
          </cell>
        </row>
        <row r="50">
          <cell r="B50" t="str">
            <v>金属くず</v>
          </cell>
          <cell r="D50">
            <v>0.05552155379660376</v>
          </cell>
        </row>
        <row r="51">
          <cell r="B51" t="str">
            <v>その他</v>
          </cell>
          <cell r="D51">
            <v>0.04205626970129917</v>
          </cell>
        </row>
        <row r="56">
          <cell r="B56" t="str">
            <v>原油</v>
          </cell>
          <cell r="D56">
            <v>0.3554217391338367</v>
          </cell>
        </row>
        <row r="57">
          <cell r="B57" t="str">
            <v>LNG(液化天然ガス)</v>
          </cell>
          <cell r="D57">
            <v>0.28273316955085603</v>
          </cell>
        </row>
        <row r="58">
          <cell r="B58" t="str">
            <v>石油製品</v>
          </cell>
          <cell r="D58">
            <v>0.09647871399718704</v>
          </cell>
        </row>
        <row r="59">
          <cell r="B59" t="str">
            <v>鉄鉱石</v>
          </cell>
          <cell r="D59">
            <v>0.07865031807698701</v>
          </cell>
        </row>
        <row r="60">
          <cell r="B60" t="str">
            <v>その他</v>
          </cell>
          <cell r="D60">
            <v>0.18671605924113324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5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3" width="3.625" style="2" customWidth="1"/>
    <col min="4" max="4" width="16.00390625" style="2" customWidth="1"/>
    <col min="5" max="5" width="11.625" style="2" customWidth="1"/>
    <col min="6" max="6" width="7.625" style="2" customWidth="1"/>
    <col min="7" max="7" width="11.625" style="2" customWidth="1"/>
    <col min="8" max="8" width="10.50390625" style="2" customWidth="1"/>
    <col min="9" max="9" width="11.75390625" style="2" customWidth="1"/>
    <col min="10" max="10" width="24.625" style="2" customWidth="1"/>
    <col min="11" max="11" width="4.625" style="2" customWidth="1"/>
    <col min="12" max="12" width="5.625" style="2" customWidth="1"/>
    <col min="13" max="14" width="3.625" style="2" customWidth="1"/>
    <col min="15" max="15" width="14.625" style="2" customWidth="1"/>
    <col min="16" max="16" width="26.50390625" style="2" bestFit="1" customWidth="1"/>
    <col min="17" max="17" width="11.00390625" style="2" bestFit="1" customWidth="1"/>
    <col min="18" max="18" width="12.625" style="2" customWidth="1"/>
    <col min="19" max="19" width="9.625" style="2" customWidth="1"/>
    <col min="20" max="20" width="11.625" style="2" customWidth="1"/>
    <col min="21" max="21" width="24.625" style="2" customWidth="1"/>
    <col min="22" max="16384" width="9.00390625" style="2" customWidth="1"/>
  </cols>
  <sheetData>
    <row r="1" ht="24.75" customHeight="1">
      <c r="B1" s="1" t="s">
        <v>0</v>
      </c>
    </row>
    <row r="2" ht="13.5"/>
    <row r="3" ht="13.5"/>
    <row r="4" ht="13.5"/>
    <row r="5" ht="13.5"/>
    <row r="6" ht="13.5"/>
    <row r="7" ht="13.5"/>
    <row r="8" ht="13.5"/>
    <row r="9" ht="13.5"/>
    <row r="10" ht="13.5"/>
    <row r="11" spans="2:10" ht="19.5" customHeight="1">
      <c r="B11" s="3" t="s">
        <v>1</v>
      </c>
      <c r="C11" s="4"/>
      <c r="D11" s="4"/>
      <c r="E11" s="3"/>
      <c r="F11" s="3"/>
      <c r="G11" s="3"/>
      <c r="H11" s="3"/>
      <c r="I11" s="5"/>
      <c r="J11" s="6" t="s">
        <v>2</v>
      </c>
    </row>
    <row r="12" spans="2:11" ht="19.5" customHeight="1">
      <c r="B12" s="47" t="s">
        <v>3</v>
      </c>
      <c r="C12" s="47"/>
      <c r="D12" s="48" t="s">
        <v>4</v>
      </c>
      <c r="E12" s="50" t="s">
        <v>53</v>
      </c>
      <c r="F12" s="51"/>
      <c r="G12" s="7" t="s">
        <v>54</v>
      </c>
      <c r="H12" s="9" t="s">
        <v>5</v>
      </c>
      <c r="I12" s="8" t="s">
        <v>6</v>
      </c>
      <c r="J12" s="48" t="s">
        <v>7</v>
      </c>
      <c r="K12" s="10"/>
    </row>
    <row r="13" spans="2:11" ht="19.5" customHeight="1">
      <c r="B13" s="11" t="s">
        <v>51</v>
      </c>
      <c r="C13" s="11" t="s">
        <v>52</v>
      </c>
      <c r="D13" s="49"/>
      <c r="E13" s="12" t="s">
        <v>8</v>
      </c>
      <c r="F13" s="11" t="s">
        <v>9</v>
      </c>
      <c r="G13" s="7" t="s">
        <v>8</v>
      </c>
      <c r="H13" s="13" t="s">
        <v>55</v>
      </c>
      <c r="I13" s="13" t="s">
        <v>56</v>
      </c>
      <c r="J13" s="49"/>
      <c r="K13" s="10"/>
    </row>
    <row r="14" spans="2:17" ht="19.5" customHeight="1">
      <c r="B14" s="14">
        <v>1</v>
      </c>
      <c r="C14" s="14">
        <v>1</v>
      </c>
      <c r="D14" s="15" t="s">
        <v>10</v>
      </c>
      <c r="E14" s="16">
        <v>3110487</v>
      </c>
      <c r="F14" s="17">
        <f aca="true" t="shared" si="0" ref="F14:F24">E14/E$25*100</f>
        <v>30.459464408645214</v>
      </c>
      <c r="G14" s="16">
        <v>2482162</v>
      </c>
      <c r="H14" s="18">
        <f aca="true" t="shared" si="1" ref="H14:H25">(E14/G14-1)*100</f>
        <v>25.313617725192806</v>
      </c>
      <c r="I14" s="16">
        <f aca="true" t="shared" si="2" ref="I14:I25">E14-G14</f>
        <v>628325</v>
      </c>
      <c r="J14" s="19" t="s">
        <v>11</v>
      </c>
      <c r="K14" s="20"/>
      <c r="O14" s="21"/>
      <c r="P14" s="22"/>
      <c r="Q14" s="23"/>
    </row>
    <row r="15" spans="2:11" ht="19.5" customHeight="1">
      <c r="B15" s="14">
        <v>2</v>
      </c>
      <c r="C15" s="14">
        <v>4</v>
      </c>
      <c r="D15" s="15" t="s">
        <v>12</v>
      </c>
      <c r="E15" s="16">
        <v>2683789</v>
      </c>
      <c r="F15" s="17">
        <f t="shared" si="0"/>
        <v>26.281021436776147</v>
      </c>
      <c r="G15" s="16">
        <v>1217007</v>
      </c>
      <c r="H15" s="18">
        <f t="shared" si="1"/>
        <v>120.52371103863821</v>
      </c>
      <c r="I15" s="16">
        <f>E15-G15</f>
        <v>1466782</v>
      </c>
      <c r="J15" s="24" t="s">
        <v>13</v>
      </c>
      <c r="K15" s="20"/>
    </row>
    <row r="16" spans="2:17" ht="19.5" customHeight="1">
      <c r="B16" s="14">
        <v>3</v>
      </c>
      <c r="C16" s="14">
        <v>2</v>
      </c>
      <c r="D16" s="25" t="s">
        <v>14</v>
      </c>
      <c r="E16" s="16">
        <v>1733953</v>
      </c>
      <c r="F16" s="17">
        <f t="shared" si="0"/>
        <v>16.97974615864448</v>
      </c>
      <c r="G16" s="16">
        <v>1770494</v>
      </c>
      <c r="H16" s="18">
        <f t="shared" si="1"/>
        <v>-2.0638872540658104</v>
      </c>
      <c r="I16" s="16">
        <f>E16-G16</f>
        <v>-36541</v>
      </c>
      <c r="J16" s="24" t="s">
        <v>15</v>
      </c>
      <c r="K16" s="20"/>
      <c r="O16" s="21"/>
      <c r="P16" s="22"/>
      <c r="Q16" s="23"/>
    </row>
    <row r="17" spans="2:11" ht="19.5" customHeight="1">
      <c r="B17" s="14">
        <v>4</v>
      </c>
      <c r="C17" s="14">
        <v>3</v>
      </c>
      <c r="D17" s="15" t="s">
        <v>16</v>
      </c>
      <c r="E17" s="16">
        <v>1687207</v>
      </c>
      <c r="F17" s="17">
        <f t="shared" si="0"/>
        <v>16.521985646143857</v>
      </c>
      <c r="G17" s="16">
        <v>1636509</v>
      </c>
      <c r="H17" s="18">
        <f t="shared" si="1"/>
        <v>3.0979359111376725</v>
      </c>
      <c r="I17" s="16">
        <f>E17-G17</f>
        <v>50698</v>
      </c>
      <c r="J17" s="19" t="s">
        <v>17</v>
      </c>
      <c r="K17" s="20"/>
    </row>
    <row r="18" spans="2:17" ht="19.5" customHeight="1">
      <c r="B18" s="14">
        <v>5</v>
      </c>
      <c r="C18" s="14">
        <v>5</v>
      </c>
      <c r="D18" s="15" t="s">
        <v>18</v>
      </c>
      <c r="E18" s="16">
        <v>566980</v>
      </c>
      <c r="F18" s="17">
        <f t="shared" si="0"/>
        <v>5.552155379660376</v>
      </c>
      <c r="G18" s="16">
        <v>766948</v>
      </c>
      <c r="H18" s="18">
        <f t="shared" si="1"/>
        <v>-26.073214872455498</v>
      </c>
      <c r="I18" s="16">
        <f>E18-G18</f>
        <v>-199968</v>
      </c>
      <c r="J18" s="24" t="s">
        <v>19</v>
      </c>
      <c r="K18" s="20"/>
      <c r="O18" s="21"/>
      <c r="P18" s="26"/>
      <c r="Q18" s="23"/>
    </row>
    <row r="19" spans="2:17" ht="24.75" customHeight="1">
      <c r="B19" s="14">
        <v>6</v>
      </c>
      <c r="C19" s="14">
        <v>7</v>
      </c>
      <c r="D19" s="27" t="s">
        <v>20</v>
      </c>
      <c r="E19" s="16">
        <v>136818</v>
      </c>
      <c r="F19" s="17">
        <f t="shared" si="0"/>
        <v>1.3397911650047152</v>
      </c>
      <c r="G19" s="16">
        <v>214701</v>
      </c>
      <c r="H19" s="18">
        <f t="shared" si="1"/>
        <v>-36.27509885841239</v>
      </c>
      <c r="I19" s="16">
        <f t="shared" si="2"/>
        <v>-77883</v>
      </c>
      <c r="J19" s="24" t="s">
        <v>21</v>
      </c>
      <c r="K19" s="20"/>
      <c r="O19" s="21"/>
      <c r="P19" s="28"/>
      <c r="Q19" s="23"/>
    </row>
    <row r="20" spans="2:17" ht="19.5" customHeight="1">
      <c r="B20" s="14">
        <v>7</v>
      </c>
      <c r="C20" s="14">
        <v>8</v>
      </c>
      <c r="D20" s="25" t="s">
        <v>22</v>
      </c>
      <c r="E20" s="16">
        <v>112361</v>
      </c>
      <c r="F20" s="17">
        <f t="shared" si="0"/>
        <v>1.1002958316237248</v>
      </c>
      <c r="G20" s="16">
        <v>80486</v>
      </c>
      <c r="H20" s="18">
        <f t="shared" si="1"/>
        <v>39.60316079815123</v>
      </c>
      <c r="I20" s="16">
        <f t="shared" si="2"/>
        <v>31875</v>
      </c>
      <c r="J20" s="24" t="s">
        <v>23</v>
      </c>
      <c r="K20" s="20"/>
      <c r="O20" s="21"/>
      <c r="P20" s="22"/>
      <c r="Q20" s="23"/>
    </row>
    <row r="21" spans="2:17" ht="19.5" customHeight="1">
      <c r="B21" s="14">
        <v>8</v>
      </c>
      <c r="C21" s="14">
        <v>6</v>
      </c>
      <c r="D21" s="25" t="s">
        <v>24</v>
      </c>
      <c r="E21" s="16">
        <v>37050</v>
      </c>
      <c r="F21" s="17">
        <f t="shared" si="0"/>
        <v>0.3628123687192087</v>
      </c>
      <c r="G21" s="16">
        <v>275882</v>
      </c>
      <c r="H21" s="18">
        <f t="shared" si="1"/>
        <v>-86.5703452925526</v>
      </c>
      <c r="I21" s="16">
        <f t="shared" si="2"/>
        <v>-238832</v>
      </c>
      <c r="J21" s="24" t="s">
        <v>25</v>
      </c>
      <c r="K21" s="20"/>
      <c r="O21" s="21"/>
      <c r="P21" s="29"/>
      <c r="Q21" s="23"/>
    </row>
    <row r="22" spans="2:17" ht="19.5" customHeight="1">
      <c r="B22" s="14">
        <v>9</v>
      </c>
      <c r="C22" s="30">
        <v>10</v>
      </c>
      <c r="D22" s="31" t="s">
        <v>26</v>
      </c>
      <c r="E22" s="16">
        <v>27248</v>
      </c>
      <c r="F22" s="17">
        <f t="shared" si="0"/>
        <v>0.26682621924051275</v>
      </c>
      <c r="G22" s="16">
        <v>59940</v>
      </c>
      <c r="H22" s="32">
        <f>(E22/G22-1)*100</f>
        <v>-54.54120787454121</v>
      </c>
      <c r="I22" s="16">
        <f>E22-G22</f>
        <v>-32692</v>
      </c>
      <c r="J22" s="19" t="s">
        <v>27</v>
      </c>
      <c r="K22" s="20"/>
      <c r="O22" s="21"/>
      <c r="P22" s="28"/>
      <c r="Q22" s="23"/>
    </row>
    <row r="23" spans="2:11" ht="19.5" customHeight="1">
      <c r="B23" s="14">
        <v>10</v>
      </c>
      <c r="C23" s="30">
        <v>13</v>
      </c>
      <c r="D23" s="15" t="s">
        <v>28</v>
      </c>
      <c r="E23" s="16">
        <v>26088</v>
      </c>
      <c r="F23" s="17">
        <f t="shared" si="0"/>
        <v>0.2554669116098979</v>
      </c>
      <c r="G23" s="16">
        <v>15073</v>
      </c>
      <c r="H23" s="32">
        <f t="shared" si="1"/>
        <v>73.07768858223314</v>
      </c>
      <c r="I23" s="16">
        <f>E23-G23</f>
        <v>11015</v>
      </c>
      <c r="J23" s="19" t="s">
        <v>29</v>
      </c>
      <c r="K23" s="20"/>
    </row>
    <row r="24" spans="2:11" ht="19.5" customHeight="1">
      <c r="B24" s="33"/>
      <c r="C24" s="34" t="s">
        <v>30</v>
      </c>
      <c r="D24" s="35"/>
      <c r="E24" s="16">
        <f>E25-SUM(E14:E23)</f>
        <v>89909</v>
      </c>
      <c r="F24" s="17">
        <f t="shared" si="0"/>
        <v>0.8804344739318579</v>
      </c>
      <c r="G24" s="16">
        <f>G25-SUM(G14:G23)</f>
        <v>167526</v>
      </c>
      <c r="H24" s="18">
        <f t="shared" si="1"/>
        <v>-46.33131573606485</v>
      </c>
      <c r="I24" s="16">
        <f t="shared" si="2"/>
        <v>-77617</v>
      </c>
      <c r="J24" s="36"/>
      <c r="K24" s="20"/>
    </row>
    <row r="25" spans="2:11" ht="19.5" customHeight="1">
      <c r="B25" s="33"/>
      <c r="C25" s="34" t="s">
        <v>31</v>
      </c>
      <c r="D25" s="37"/>
      <c r="E25" s="16">
        <v>10211890</v>
      </c>
      <c r="F25" s="17">
        <f>SUM(F14:F24)</f>
        <v>100</v>
      </c>
      <c r="G25" s="16">
        <v>8686728</v>
      </c>
      <c r="H25" s="18">
        <f t="shared" si="1"/>
        <v>17.55738178978321</v>
      </c>
      <c r="I25" s="16">
        <f t="shared" si="2"/>
        <v>1525162</v>
      </c>
      <c r="J25" s="36"/>
      <c r="K25" s="20"/>
    </row>
    <row r="26" spans="4:10" ht="15">
      <c r="D26" s="38"/>
      <c r="E26" s="39"/>
      <c r="F26" s="40"/>
      <c r="G26" s="39"/>
      <c r="H26" s="41"/>
      <c r="I26" s="39"/>
      <c r="J26" s="42"/>
    </row>
    <row r="27" spans="1:2" ht="24.75" customHeight="1">
      <c r="A27" s="43"/>
      <c r="B27" s="1" t="s">
        <v>32</v>
      </c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spans="2:10" ht="19.5" customHeight="1">
      <c r="B38" s="3" t="s">
        <v>33</v>
      </c>
      <c r="C38" s="4"/>
      <c r="D38" s="4"/>
      <c r="E38" s="3"/>
      <c r="F38" s="3"/>
      <c r="G38" s="3"/>
      <c r="H38" s="3"/>
      <c r="I38" s="5"/>
      <c r="J38" s="6" t="s">
        <v>2</v>
      </c>
    </row>
    <row r="39" spans="2:10" ht="19.5" customHeight="1">
      <c r="B39" s="47" t="s">
        <v>3</v>
      </c>
      <c r="C39" s="47"/>
      <c r="D39" s="48" t="s">
        <v>4</v>
      </c>
      <c r="E39" s="50" t="s">
        <v>53</v>
      </c>
      <c r="F39" s="51"/>
      <c r="G39" s="7" t="s">
        <v>54</v>
      </c>
      <c r="H39" s="9" t="s">
        <v>5</v>
      </c>
      <c r="I39" s="8" t="s">
        <v>6</v>
      </c>
      <c r="J39" s="48" t="s">
        <v>7</v>
      </c>
    </row>
    <row r="40" spans="2:10" ht="19.5" customHeight="1">
      <c r="B40" s="11" t="s">
        <v>51</v>
      </c>
      <c r="C40" s="11" t="s">
        <v>52</v>
      </c>
      <c r="D40" s="49"/>
      <c r="E40" s="12" t="s">
        <v>8</v>
      </c>
      <c r="F40" s="11" t="s">
        <v>9</v>
      </c>
      <c r="G40" s="7" t="s">
        <v>8</v>
      </c>
      <c r="H40" s="13" t="s">
        <v>55</v>
      </c>
      <c r="I40" s="13" t="s">
        <v>56</v>
      </c>
      <c r="J40" s="49"/>
    </row>
    <row r="41" spans="2:17" ht="19.5" customHeight="1">
      <c r="B41" s="14">
        <v>1</v>
      </c>
      <c r="C41" s="14">
        <v>1</v>
      </c>
      <c r="D41" s="15" t="s">
        <v>34</v>
      </c>
      <c r="E41" s="16">
        <v>31797518</v>
      </c>
      <c r="F41" s="17">
        <f>E41/E$52*100</f>
        <v>35.54217391338367</v>
      </c>
      <c r="G41" s="16">
        <v>33436172</v>
      </c>
      <c r="H41" s="18">
        <f>(E41/G41-1)*100</f>
        <v>-4.900842117931448</v>
      </c>
      <c r="I41" s="16">
        <f>E41-G41</f>
        <v>-1638654</v>
      </c>
      <c r="J41" s="44" t="s">
        <v>35</v>
      </c>
      <c r="O41" s="21"/>
      <c r="P41" s="22"/>
      <c r="Q41" s="23"/>
    </row>
    <row r="42" spans="2:17" ht="19.5" customHeight="1">
      <c r="B42" s="14">
        <v>2</v>
      </c>
      <c r="C42" s="14">
        <v>2</v>
      </c>
      <c r="D42" s="45" t="s">
        <v>36</v>
      </c>
      <c r="E42" s="16">
        <v>25294494</v>
      </c>
      <c r="F42" s="17">
        <f aca="true" t="shared" si="3" ref="F42:F51">E42/E$52*100</f>
        <v>28.273316955085605</v>
      </c>
      <c r="G42" s="16">
        <v>22928408</v>
      </c>
      <c r="H42" s="18">
        <f aca="true" t="shared" si="4" ref="H42:H52">(E42/G42-1)*100</f>
        <v>10.319451747369456</v>
      </c>
      <c r="I42" s="16">
        <f aca="true" t="shared" si="5" ref="I42:I52">E42-G42</f>
        <v>2366086</v>
      </c>
      <c r="J42" s="44" t="s">
        <v>37</v>
      </c>
      <c r="O42" s="21"/>
      <c r="P42" s="26"/>
      <c r="Q42" s="23"/>
    </row>
    <row r="43" spans="2:17" ht="19.5" customHeight="1">
      <c r="B43" s="14">
        <v>3</v>
      </c>
      <c r="C43" s="14">
        <v>3</v>
      </c>
      <c r="D43" s="15" t="s">
        <v>12</v>
      </c>
      <c r="E43" s="16">
        <v>8631390</v>
      </c>
      <c r="F43" s="17">
        <f t="shared" si="3"/>
        <v>9.647871399718703</v>
      </c>
      <c r="G43" s="16">
        <v>10636778</v>
      </c>
      <c r="H43" s="18">
        <f t="shared" si="4"/>
        <v>-18.85334073908471</v>
      </c>
      <c r="I43" s="16">
        <f t="shared" si="5"/>
        <v>-2005388</v>
      </c>
      <c r="J43" s="44" t="s">
        <v>38</v>
      </c>
      <c r="O43" s="21"/>
      <c r="P43" s="22"/>
      <c r="Q43" s="23"/>
    </row>
    <row r="44" spans="2:17" ht="19.5" customHeight="1">
      <c r="B44" s="14">
        <v>4</v>
      </c>
      <c r="C44" s="14">
        <v>4</v>
      </c>
      <c r="D44" s="15" t="s">
        <v>39</v>
      </c>
      <c r="E44" s="16">
        <v>7036387</v>
      </c>
      <c r="F44" s="17">
        <f t="shared" si="3"/>
        <v>7.865031807698701</v>
      </c>
      <c r="G44" s="16">
        <v>6914606</v>
      </c>
      <c r="H44" s="18">
        <f t="shared" si="4"/>
        <v>1.761213871043421</v>
      </c>
      <c r="I44" s="16">
        <f t="shared" si="5"/>
        <v>121781</v>
      </c>
      <c r="J44" s="44" t="s">
        <v>40</v>
      </c>
      <c r="O44" s="21"/>
      <c r="P44" s="22"/>
      <c r="Q44" s="23"/>
    </row>
    <row r="45" spans="2:17" ht="19.5" customHeight="1">
      <c r="B45" s="14">
        <v>5</v>
      </c>
      <c r="C45" s="14">
        <v>5</v>
      </c>
      <c r="D45" s="15" t="s">
        <v>41</v>
      </c>
      <c r="E45" s="16">
        <v>4792235</v>
      </c>
      <c r="F45" s="17">
        <f t="shared" si="3"/>
        <v>5.356595750769107</v>
      </c>
      <c r="G45" s="16">
        <v>4282101</v>
      </c>
      <c r="H45" s="18">
        <f>(E45/G45-1)*100</f>
        <v>11.913170660850824</v>
      </c>
      <c r="I45" s="16">
        <f>E45-G45</f>
        <v>510134</v>
      </c>
      <c r="J45" s="44" t="s">
        <v>42</v>
      </c>
      <c r="O45" s="21"/>
      <c r="P45" s="29"/>
      <c r="Q45" s="23"/>
    </row>
    <row r="46" spans="2:17" ht="19.5" customHeight="1">
      <c r="B46" s="14">
        <v>6</v>
      </c>
      <c r="C46" s="14">
        <v>6</v>
      </c>
      <c r="D46" s="45" t="s">
        <v>43</v>
      </c>
      <c r="E46" s="16">
        <v>2536027</v>
      </c>
      <c r="F46" s="17">
        <f t="shared" si="3"/>
        <v>2.834683910959234</v>
      </c>
      <c r="G46" s="16">
        <v>2697772</v>
      </c>
      <c r="H46" s="18">
        <f t="shared" si="4"/>
        <v>-5.995502955772391</v>
      </c>
      <c r="I46" s="16">
        <f t="shared" si="5"/>
        <v>-161745</v>
      </c>
      <c r="J46" s="44" t="s">
        <v>44</v>
      </c>
      <c r="O46" s="21"/>
      <c r="P46" s="22"/>
      <c r="Q46" s="23"/>
    </row>
    <row r="47" spans="2:17" ht="19.5" customHeight="1">
      <c r="B47" s="14">
        <v>7</v>
      </c>
      <c r="C47" s="14">
        <v>11</v>
      </c>
      <c r="D47" s="15" t="s">
        <v>14</v>
      </c>
      <c r="E47" s="16">
        <v>1406171</v>
      </c>
      <c r="F47" s="17">
        <f>E47/E$52*100</f>
        <v>1.5717696656058697</v>
      </c>
      <c r="G47" s="16">
        <v>622824</v>
      </c>
      <c r="H47" s="18">
        <f>(E47/G47-1)*100</f>
        <v>125.77341271370402</v>
      </c>
      <c r="I47" s="16">
        <f>E47-G47</f>
        <v>783347</v>
      </c>
      <c r="J47" s="44" t="s">
        <v>45</v>
      </c>
      <c r="O47" s="21"/>
      <c r="P47" s="22"/>
      <c r="Q47" s="23"/>
    </row>
    <row r="48" spans="2:10" ht="19.5" customHeight="1">
      <c r="B48" s="14">
        <v>8</v>
      </c>
      <c r="C48" s="14">
        <v>7</v>
      </c>
      <c r="D48" s="25" t="s">
        <v>46</v>
      </c>
      <c r="E48" s="16">
        <v>1005094</v>
      </c>
      <c r="F48" s="17">
        <f>E48/E$52*100</f>
        <v>1.1234595652182175</v>
      </c>
      <c r="G48" s="16">
        <v>1078121</v>
      </c>
      <c r="H48" s="18">
        <f>(E48/G48-1)*100</f>
        <v>-6.773543971409513</v>
      </c>
      <c r="I48" s="16">
        <f>E48-G48</f>
        <v>-73027</v>
      </c>
      <c r="J48" s="44" t="s">
        <v>47</v>
      </c>
    </row>
    <row r="49" spans="2:10" ht="19.5" customHeight="1">
      <c r="B49" s="14">
        <v>9</v>
      </c>
      <c r="C49" s="14">
        <v>8</v>
      </c>
      <c r="D49" s="15" t="s">
        <v>16</v>
      </c>
      <c r="E49" s="16">
        <v>984274</v>
      </c>
      <c r="F49" s="17">
        <f>E49/E$52*100</f>
        <v>1.100187684033131</v>
      </c>
      <c r="G49" s="16">
        <v>1071799</v>
      </c>
      <c r="H49" s="18">
        <f>(E49/G49-1)*100</f>
        <v>-8.166176680515658</v>
      </c>
      <c r="I49" s="16">
        <f>E49-G49</f>
        <v>-87525</v>
      </c>
      <c r="J49" s="24" t="s">
        <v>48</v>
      </c>
    </row>
    <row r="50" spans="2:17" ht="19.5" customHeight="1">
      <c r="B50" s="14">
        <v>10</v>
      </c>
      <c r="C50" s="14">
        <v>9</v>
      </c>
      <c r="D50" s="25" t="s">
        <v>49</v>
      </c>
      <c r="E50" s="16">
        <v>931679</v>
      </c>
      <c r="F50" s="17">
        <f>E50/E$52*100</f>
        <v>1.0413987987819484</v>
      </c>
      <c r="G50" s="16">
        <v>893855</v>
      </c>
      <c r="H50" s="18">
        <f>(E50/G50-1)*100</f>
        <v>4.231558809874092</v>
      </c>
      <c r="I50" s="16">
        <f>E50-G50</f>
        <v>37824</v>
      </c>
      <c r="J50" s="44" t="s">
        <v>50</v>
      </c>
      <c r="O50" s="21"/>
      <c r="P50" s="26"/>
      <c r="Q50" s="23"/>
    </row>
    <row r="51" spans="2:10" ht="19.5" customHeight="1">
      <c r="B51" s="33"/>
      <c r="C51" s="34" t="s">
        <v>30</v>
      </c>
      <c r="D51" s="46"/>
      <c r="E51" s="16">
        <f>E52-SUM(E41:E50)</f>
        <v>5048921</v>
      </c>
      <c r="F51" s="17">
        <f t="shared" si="3"/>
        <v>5.643510548745816</v>
      </c>
      <c r="G51" s="16">
        <f>G52-SUM(G41:G50)</f>
        <v>4980401</v>
      </c>
      <c r="H51" s="18">
        <f t="shared" si="4"/>
        <v>1.3757928327458036</v>
      </c>
      <c r="I51" s="16">
        <f t="shared" si="5"/>
        <v>68520</v>
      </c>
      <c r="J51" s="36"/>
    </row>
    <row r="52" spans="2:10" ht="19.5" customHeight="1">
      <c r="B52" s="33"/>
      <c r="C52" s="34" t="s">
        <v>31</v>
      </c>
      <c r="D52" s="37"/>
      <c r="E52" s="16">
        <v>89464190</v>
      </c>
      <c r="F52" s="17">
        <f>SUM(F41:F51)</f>
        <v>100</v>
      </c>
      <c r="G52" s="16">
        <v>89542837</v>
      </c>
      <c r="H52" s="18">
        <f t="shared" si="4"/>
        <v>-0.08783170450585853</v>
      </c>
      <c r="I52" s="16">
        <f t="shared" si="5"/>
        <v>-78647</v>
      </c>
      <c r="J52" s="36"/>
    </row>
  </sheetData>
  <mergeCells count="8">
    <mergeCell ref="B39:C39"/>
    <mergeCell ref="D39:D40"/>
    <mergeCell ref="E39:F39"/>
    <mergeCell ref="J39:J40"/>
    <mergeCell ref="B12:C12"/>
    <mergeCell ref="D12:D13"/>
    <mergeCell ref="E12:F12"/>
    <mergeCell ref="J12:J13"/>
  </mergeCells>
  <printOptions horizontalCentered="1" verticalCentered="1"/>
  <pageMargins left="0.7874015748031497" right="0.3937007874015748" top="0.984251968503937" bottom="0.984251968503937" header="0.5118110236220472" footer="0.5118110236220472"/>
  <pageSetup firstPageNumber="6" useFirstPageNumber="1" horizontalDpi="300" verticalDpi="300" orientation="portrait" paperSize="9" scale="81" r:id="rId2"/>
  <headerFooter alignWithMargins="0">
    <oddFooter>&amp;C&amp;P</oddFooter>
  </headerFooter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2008-12-03T00:53:52Z</dcterms:created>
  <dcterms:modified xsi:type="dcterms:W3CDTF">2008-12-03T02:06:44Z</dcterms:modified>
  <cp:category/>
  <cp:version/>
  <cp:contentType/>
  <cp:contentStatus/>
</cp:coreProperties>
</file>