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2540" windowHeight="8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<sst xmlns="http://schemas.openxmlformats.org/spreadsheetml/2006/main" count="78" uniqueCount="62">
  <si>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</si>
  <si>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</si>
  <si>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</si>
  <si>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</si>
  <si>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</si>
  <si>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</si>
  <si>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</si>
  <si>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</si>
  <si>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</si>
  <si>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中国、韓国、台湾</t>
  </si>
  <si>
    <t>韓国、台湾、香港</t>
  </si>
  <si>
    <t>そ　　の　　他</t>
  </si>
  <si>
    <t>合　　　　　計</t>
  </si>
  <si>
    <t>LPG(液化石油ガス)</t>
  </si>
  <si>
    <t>21年</t>
  </si>
  <si>
    <t>20年</t>
  </si>
  <si>
    <t>平成21年</t>
  </si>
  <si>
    <t>平成20年</t>
  </si>
  <si>
    <t>（21/20年）</t>
  </si>
  <si>
    <t>（21-20年）</t>
  </si>
  <si>
    <t>重油</t>
  </si>
  <si>
    <t>完成自動車</t>
  </si>
  <si>
    <t>輸出：石油製品 ３９．５％、化学薬品 １９．５％を占める</t>
  </si>
  <si>
    <t>■輸入貨物主要品種別表</t>
  </si>
  <si>
    <t>原油</t>
  </si>
  <si>
    <t>アラブ首長国、サウジアラビア、イラン</t>
  </si>
  <si>
    <t>LNG(液化天然ガス)</t>
  </si>
  <si>
    <t>石油製品</t>
  </si>
  <si>
    <t>鉄鉱石</t>
  </si>
  <si>
    <t>石炭</t>
  </si>
  <si>
    <t>20年</t>
  </si>
  <si>
    <t>鋼材</t>
  </si>
  <si>
    <t>化学薬品</t>
  </si>
  <si>
    <t>ブルネイ、マレーシア、オーストラリア</t>
  </si>
  <si>
    <t>輸入：原油 ３６．８％、LNG(液化天然ガス) ２９．２％を占める</t>
  </si>
  <si>
    <t>中国</t>
  </si>
  <si>
    <t>中国、韓国</t>
  </si>
  <si>
    <t>韓国、台湾、中国</t>
  </si>
  <si>
    <t>染料･塗料･合成樹脂･その他化学工業品</t>
  </si>
  <si>
    <t>石油製品</t>
  </si>
  <si>
    <t>化学薬品</t>
  </si>
  <si>
    <t>金属くず</t>
  </si>
  <si>
    <t>鉄鋼</t>
  </si>
  <si>
    <t>コークス</t>
  </si>
  <si>
    <t>麦</t>
  </si>
  <si>
    <t>非金属鉱物</t>
  </si>
  <si>
    <t>鋼材</t>
  </si>
  <si>
    <t>アメリカ、オーストラリア、カナダ</t>
  </si>
  <si>
    <t>平成21年</t>
  </si>
  <si>
    <t>平成20年</t>
  </si>
  <si>
    <t>（21/20年）</t>
  </si>
  <si>
    <t>（21-20年）</t>
  </si>
  <si>
    <t>シンガポール、オーストラリア、韓国</t>
  </si>
  <si>
    <t>台湾、中国、タイ</t>
  </si>
  <si>
    <t>アメリカ、カナダ、台湾</t>
  </si>
  <si>
    <t>オランダ、サウジアラビア、オーストラリア</t>
  </si>
  <si>
    <t>クウェート、サウジアラビア、アラブ首長国</t>
  </si>
  <si>
    <t>オーストラリア、フィリピン、ブラジル</t>
  </si>
  <si>
    <t>オーストラリア、カナダ、ベトナム</t>
  </si>
  <si>
    <t>アラブ首長国、クウェート、カタール</t>
  </si>
  <si>
    <t>オーストラリア、タイ、アメリカ</t>
  </si>
  <si>
    <t>サウジアラビア、中国、ニュージーランド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</si>
</sst>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_ &quot;%&quot;"/>
  </numFmts>
  <fonts count="19">
    <font>
      <sz val="11"/>
      <name val="ＭＳ Ｐゴシック"/>
      <family val="3"/>
    </font>
    <font>
      <sz val="11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 quotePrefix="1">
      <alignment horizontal="center" vertical="center"/>
    </xf>
    <xf numFmtId="38" fontId="9" fillId="0" borderId="1" xfId="16" applyFont="1" applyFill="1" applyBorder="1" applyAlignment="1">
      <alignment horizontal="right" wrapText="1"/>
    </xf>
    <xf numFmtId="181" fontId="8" fillId="0" borderId="1" xfId="0" applyNumberFormat="1" applyFont="1" applyFill="1" applyBorder="1" applyAlignment="1">
      <alignment/>
    </xf>
    <xf numFmtId="180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shrinkToFit="1"/>
    </xf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distributed" vertical="center" shrinkToFit="1"/>
    </xf>
    <xf numFmtId="176" fontId="8" fillId="0" borderId="4" xfId="0" applyNumberFormat="1" applyFont="1" applyFill="1" applyBorder="1" applyAlignment="1">
      <alignment vertical="center"/>
    </xf>
    <xf numFmtId="181" fontId="8" fillId="0" borderId="4" xfId="0" applyNumberFormat="1" applyFont="1" applyFill="1" applyBorder="1" applyAlignment="1">
      <alignment vertical="center"/>
    </xf>
    <xf numFmtId="180" fontId="8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38" fontId="9" fillId="0" borderId="1" xfId="16" applyFont="1" applyFill="1" applyBorder="1" applyAlignment="1">
      <alignment wrapText="1"/>
    </xf>
    <xf numFmtId="38" fontId="9" fillId="0" borderId="5" xfId="16" applyFont="1" applyFill="1" applyBorder="1" applyAlignment="1">
      <alignment horizontal="right" wrapText="1"/>
    </xf>
    <xf numFmtId="181" fontId="8" fillId="0" borderId="1" xfId="0" applyNumberFormat="1" applyFont="1" applyFill="1" applyBorder="1" applyAlignment="1">
      <alignment vertical="center"/>
    </xf>
    <xf numFmtId="3" fontId="9" fillId="0" borderId="1" xfId="20" applyNumberFormat="1" applyFont="1" applyFill="1" applyBorder="1" applyAlignment="1">
      <alignment wrapText="1"/>
      <protection/>
    </xf>
    <xf numFmtId="176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14" fillId="0" borderId="1" xfId="20" applyFont="1" applyFill="1" applyBorder="1" applyAlignment="1">
      <alignment horizontal="distributed" wrapText="1"/>
      <protection/>
    </xf>
    <xf numFmtId="176" fontId="8" fillId="0" borderId="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1" xfId="20" applyFont="1" applyFill="1" applyBorder="1" applyAlignment="1">
      <alignment horizontal="distributed" wrapText="1"/>
      <protection/>
    </xf>
    <xf numFmtId="0" fontId="15" fillId="0" borderId="7" xfId="20" applyFont="1" applyFill="1" applyBorder="1" applyAlignment="1">
      <alignment horizontal="distributed" wrapText="1"/>
      <protection/>
    </xf>
    <xf numFmtId="0" fontId="1" fillId="0" borderId="1" xfId="0" applyFont="1" applyFill="1" applyBorder="1" applyAlignment="1">
      <alignment horizontal="distributed" vertical="center" shrinkToFit="1"/>
    </xf>
    <xf numFmtId="0" fontId="16" fillId="0" borderId="1" xfId="0" applyFont="1" applyFill="1" applyBorder="1" applyAlignment="1">
      <alignment horizontal="distributed" vertical="center" shrinkToFit="1"/>
    </xf>
    <xf numFmtId="0" fontId="17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horizontal="distributed" vertical="center" shrinkToFit="1"/>
    </xf>
    <xf numFmtId="0" fontId="15" fillId="0" borderId="11" xfId="20" applyFont="1" applyFill="1" applyBorder="1" applyAlignment="1">
      <alignment horizontal="distributed" wrapText="1"/>
      <protection/>
    </xf>
    <xf numFmtId="0" fontId="15" fillId="0" borderId="3" xfId="20" applyFont="1" applyFill="1" applyBorder="1" applyAlignment="1">
      <alignment horizontal="distributed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38" fontId="9" fillId="0" borderId="1" xfId="16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5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'[1]6輸出入'!#REF!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'[1]6輸出入'!#REF!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4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'[1]6輸出入'!#REF!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'[1]6輸出入'!#REF!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76225" y="582930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638550" y="58293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8181975" y="5829300"/>
        <a:ext cx="2457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10668000" y="5829300"/>
        <a:ext cx="3457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5" name="Chart 10"/>
        <xdr:cNvGraphicFramePr/>
      </xdr:nvGraphicFramePr>
      <xdr:xfrm>
        <a:off x="276225" y="5829300"/>
        <a:ext cx="3333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6" name="Chart 11"/>
        <xdr:cNvGraphicFramePr/>
      </xdr:nvGraphicFramePr>
      <xdr:xfrm>
        <a:off x="3638550" y="58293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209550</xdr:colOff>
      <xdr:row>0</xdr:row>
      <xdr:rowOff>209550</xdr:rowOff>
    </xdr:from>
    <xdr:to>
      <xdr:col>10</xdr:col>
      <xdr:colOff>95250</xdr:colOff>
      <xdr:row>10</xdr:row>
      <xdr:rowOff>47625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209550"/>
          <a:ext cx="7581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</xdr:row>
      <xdr:rowOff>190500</xdr:rowOff>
    </xdr:from>
    <xdr:to>
      <xdr:col>10</xdr:col>
      <xdr:colOff>219075</xdr:colOff>
      <xdr:row>36</xdr:row>
      <xdr:rowOff>161925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5362575"/>
          <a:ext cx="7743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business/kowan/number/20/6yusyutunyu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輸出入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1">
      <selection activeCell="L50" sqref="L50"/>
    </sheetView>
  </sheetViews>
  <sheetFormatPr defaultColWidth="9.00390625" defaultRowHeight="13.5"/>
  <cols>
    <col min="1" max="1" width="3.25390625" style="1" hidden="1" customWidth="1"/>
    <col min="2" max="3" width="3.625" style="1" customWidth="1"/>
    <col min="4" max="4" width="16.00390625" style="1" customWidth="1"/>
    <col min="5" max="5" width="11.625" style="1" customWidth="1"/>
    <col min="6" max="6" width="7.625" style="1" customWidth="1"/>
    <col min="7" max="7" width="11.625" style="1" customWidth="1"/>
    <col min="8" max="8" width="10.50390625" style="1" customWidth="1"/>
    <col min="9" max="9" width="11.75390625" style="1" customWidth="1"/>
    <col min="10" max="10" width="24.625" style="1" customWidth="1"/>
    <col min="11" max="11" width="6.375" style="1" customWidth="1"/>
    <col min="12" max="12" width="6.75390625" style="1" customWidth="1"/>
    <col min="13" max="13" width="7.625" style="1" customWidth="1"/>
    <col min="14" max="14" width="3.625" style="1" customWidth="1"/>
    <col min="15" max="15" width="9.25390625" style="1" customWidth="1"/>
    <col min="16" max="16" width="26.50390625" style="1" bestFit="1" customWidth="1"/>
    <col min="17" max="17" width="11.00390625" style="1" bestFit="1" customWidth="1"/>
    <col min="18" max="18" width="12.625" style="1" customWidth="1"/>
    <col min="19" max="19" width="9.625" style="1" customWidth="1"/>
    <col min="20" max="20" width="11.625" style="1" customWidth="1"/>
    <col min="21" max="21" width="24.625" style="1" customWidth="1"/>
    <col min="22" max="16384" width="9.00390625" style="1" customWidth="1"/>
  </cols>
  <sheetData>
    <row r="1" ht="24.75" customHeight="1">
      <c r="D1" s="2" t="s">
        <v>22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spans="2:10" ht="19.5" customHeight="1">
      <c r="B11" s="3" t="s">
        <v>0</v>
      </c>
      <c r="C11" s="4"/>
      <c r="D11" s="4"/>
      <c r="E11" s="3"/>
      <c r="F11" s="3"/>
      <c r="G11" s="3"/>
      <c r="H11" s="3"/>
      <c r="I11" s="5"/>
      <c r="J11" s="6" t="s">
        <v>1</v>
      </c>
    </row>
    <row r="12" spans="2:10" ht="15.75" customHeight="1">
      <c r="B12" s="61" t="s">
        <v>2</v>
      </c>
      <c r="C12" s="61"/>
      <c r="D12" s="62" t="s">
        <v>3</v>
      </c>
      <c r="E12" s="64" t="s">
        <v>48</v>
      </c>
      <c r="F12" s="65"/>
      <c r="G12" s="54" t="s">
        <v>49</v>
      </c>
      <c r="H12" s="57" t="s">
        <v>4</v>
      </c>
      <c r="I12" s="55" t="s">
        <v>5</v>
      </c>
      <c r="J12" s="62" t="s">
        <v>6</v>
      </c>
    </row>
    <row r="13" spans="2:10" ht="15.75" customHeight="1">
      <c r="B13" s="7" t="s">
        <v>14</v>
      </c>
      <c r="C13" s="7" t="s">
        <v>15</v>
      </c>
      <c r="D13" s="63"/>
      <c r="E13" s="56" t="s">
        <v>7</v>
      </c>
      <c r="F13" s="7" t="s">
        <v>8</v>
      </c>
      <c r="G13" s="54" t="s">
        <v>7</v>
      </c>
      <c r="H13" s="8" t="s">
        <v>50</v>
      </c>
      <c r="I13" s="8" t="s">
        <v>51</v>
      </c>
      <c r="J13" s="63"/>
    </row>
    <row r="14" spans="2:13" ht="15.75" customHeight="1">
      <c r="B14" s="9">
        <v>1</v>
      </c>
      <c r="C14" s="9">
        <v>1</v>
      </c>
      <c r="D14" s="43" t="s">
        <v>39</v>
      </c>
      <c r="E14" s="40">
        <v>4005357</v>
      </c>
      <c r="F14" s="11">
        <f>ROUND(E14/E$25*100,3)</f>
        <v>39.467</v>
      </c>
      <c r="G14" s="10">
        <v>5631898</v>
      </c>
      <c r="H14" s="12">
        <f>(E14/G14-1)*100</f>
        <v>-28.880867515711394</v>
      </c>
      <c r="I14" s="13">
        <f>E14-G14</f>
        <v>-1626541</v>
      </c>
      <c r="J14" s="29" t="s">
        <v>52</v>
      </c>
      <c r="L14" s="15"/>
      <c r="M14" s="16"/>
    </row>
    <row r="15" spans="2:10" ht="15.75" customHeight="1">
      <c r="B15" s="9">
        <v>2</v>
      </c>
      <c r="C15" s="9">
        <v>4</v>
      </c>
      <c r="D15" s="43" t="s">
        <v>40</v>
      </c>
      <c r="E15" s="38">
        <v>1978739</v>
      </c>
      <c r="F15" s="11">
        <f aca="true" t="shared" si="0" ref="F15:F25">ROUND(E15/E$25*100,3)</f>
        <v>19.498</v>
      </c>
      <c r="G15" s="10">
        <v>1349976</v>
      </c>
      <c r="H15" s="12">
        <f aca="true" t="shared" si="1" ref="H15:H25">(E15/G15-1)*100</f>
        <v>46.57586505241576</v>
      </c>
      <c r="I15" s="13">
        <f aca="true" t="shared" si="2" ref="I15:I25">E15-G15</f>
        <v>628763</v>
      </c>
      <c r="J15" s="29" t="s">
        <v>9</v>
      </c>
    </row>
    <row r="16" spans="2:13" ht="15.75" customHeight="1">
      <c r="B16" s="9">
        <v>3</v>
      </c>
      <c r="C16" s="9">
        <v>3</v>
      </c>
      <c r="D16" s="43" t="s">
        <v>31</v>
      </c>
      <c r="E16" s="37">
        <v>1829112</v>
      </c>
      <c r="F16" s="11">
        <f t="shared" si="0"/>
        <v>18.023</v>
      </c>
      <c r="G16" s="10">
        <v>1687516</v>
      </c>
      <c r="H16" s="12">
        <f t="shared" si="1"/>
        <v>8.39079451691125</v>
      </c>
      <c r="I16" s="13">
        <f t="shared" si="2"/>
        <v>141596</v>
      </c>
      <c r="J16" s="22" t="s">
        <v>53</v>
      </c>
      <c r="L16" s="15"/>
      <c r="M16" s="16"/>
    </row>
    <row r="17" spans="2:10" ht="15.75" customHeight="1">
      <c r="B17" s="9">
        <v>4</v>
      </c>
      <c r="C17" s="9">
        <v>5</v>
      </c>
      <c r="D17" s="43" t="s">
        <v>41</v>
      </c>
      <c r="E17" s="37">
        <v>1137279</v>
      </c>
      <c r="F17" s="11">
        <f t="shared" si="0"/>
        <v>11.206</v>
      </c>
      <c r="G17" s="30">
        <v>530408</v>
      </c>
      <c r="H17" s="12">
        <f t="shared" si="1"/>
        <v>114.41588362166483</v>
      </c>
      <c r="I17" s="13">
        <f t="shared" si="2"/>
        <v>606871</v>
      </c>
      <c r="J17" s="22" t="s">
        <v>9</v>
      </c>
    </row>
    <row r="18" spans="2:13" ht="15.75" customHeight="1">
      <c r="B18" s="9">
        <v>5</v>
      </c>
      <c r="C18" s="20">
        <v>2</v>
      </c>
      <c r="D18" s="44" t="s">
        <v>21</v>
      </c>
      <c r="E18" s="37">
        <v>737344</v>
      </c>
      <c r="F18" s="11">
        <f t="shared" si="0"/>
        <v>7.266</v>
      </c>
      <c r="G18" s="10">
        <v>2388523</v>
      </c>
      <c r="H18" s="12">
        <f t="shared" si="1"/>
        <v>-69.12970902938763</v>
      </c>
      <c r="I18" s="13">
        <f t="shared" si="2"/>
        <v>-1651179</v>
      </c>
      <c r="J18" s="22" t="s">
        <v>54</v>
      </c>
      <c r="L18" s="17"/>
      <c r="M18" s="16"/>
    </row>
    <row r="19" spans="2:13" ht="15.75" customHeight="1">
      <c r="B19" s="9">
        <v>6</v>
      </c>
      <c r="C19" s="9">
        <v>6</v>
      </c>
      <c r="D19" s="43" t="s">
        <v>42</v>
      </c>
      <c r="E19" s="37">
        <v>154203</v>
      </c>
      <c r="F19" s="11">
        <f t="shared" si="0"/>
        <v>1.519</v>
      </c>
      <c r="G19" s="10">
        <v>195472</v>
      </c>
      <c r="H19" s="12">
        <f t="shared" si="1"/>
        <v>-21.11248669886224</v>
      </c>
      <c r="I19" s="13">
        <f t="shared" si="2"/>
        <v>-41269</v>
      </c>
      <c r="J19" s="22" t="s">
        <v>37</v>
      </c>
      <c r="L19" s="18"/>
      <c r="M19" s="16"/>
    </row>
    <row r="20" spans="2:13" ht="21.75" customHeight="1">
      <c r="B20" s="9">
        <v>7</v>
      </c>
      <c r="C20" s="9">
        <v>8</v>
      </c>
      <c r="D20" s="36" t="s">
        <v>38</v>
      </c>
      <c r="E20" s="59">
        <v>113833</v>
      </c>
      <c r="F20" s="32">
        <f t="shared" si="0"/>
        <v>1.122</v>
      </c>
      <c r="G20" s="60">
        <v>85471</v>
      </c>
      <c r="H20" s="12">
        <f t="shared" si="1"/>
        <v>33.18318493992114</v>
      </c>
      <c r="I20" s="13">
        <f t="shared" si="2"/>
        <v>28362</v>
      </c>
      <c r="J20" s="22" t="s">
        <v>10</v>
      </c>
      <c r="L20" s="15"/>
      <c r="M20" s="16"/>
    </row>
    <row r="21" spans="2:13" ht="15.75" customHeight="1">
      <c r="B21" s="9">
        <v>8</v>
      </c>
      <c r="C21" s="9">
        <v>11</v>
      </c>
      <c r="D21" s="46" t="s">
        <v>13</v>
      </c>
      <c r="E21" s="37">
        <v>63524</v>
      </c>
      <c r="F21" s="11">
        <f t="shared" si="0"/>
        <v>0.626</v>
      </c>
      <c r="G21" s="30">
        <v>21927</v>
      </c>
      <c r="H21" s="12">
        <f t="shared" si="1"/>
        <v>189.70675422994483</v>
      </c>
      <c r="I21" s="13">
        <f t="shared" si="2"/>
        <v>41597</v>
      </c>
      <c r="J21" s="29" t="s">
        <v>55</v>
      </c>
      <c r="L21" s="19"/>
      <c r="M21" s="16"/>
    </row>
    <row r="22" spans="2:13" ht="15.75" customHeight="1">
      <c r="B22" s="9">
        <v>9</v>
      </c>
      <c r="C22" s="9">
        <v>7</v>
      </c>
      <c r="D22" s="43" t="s">
        <v>20</v>
      </c>
      <c r="E22" s="37">
        <v>38894</v>
      </c>
      <c r="F22" s="11">
        <f t="shared" si="0"/>
        <v>0.383</v>
      </c>
      <c r="G22" s="30">
        <v>152930</v>
      </c>
      <c r="H22" s="12">
        <f t="shared" si="1"/>
        <v>-74.56744915974629</v>
      </c>
      <c r="I22" s="13">
        <f t="shared" si="2"/>
        <v>-114036</v>
      </c>
      <c r="J22" s="22" t="s">
        <v>35</v>
      </c>
      <c r="L22" s="18"/>
      <c r="M22" s="16"/>
    </row>
    <row r="23" spans="2:11" ht="15.75" customHeight="1">
      <c r="B23" s="9">
        <v>10</v>
      </c>
      <c r="C23" s="9">
        <v>9</v>
      </c>
      <c r="D23" s="43" t="s">
        <v>43</v>
      </c>
      <c r="E23" s="37">
        <v>27246</v>
      </c>
      <c r="F23" s="11">
        <f t="shared" si="0"/>
        <v>0.268</v>
      </c>
      <c r="G23" s="10">
        <v>31453</v>
      </c>
      <c r="H23" s="12">
        <f t="shared" si="1"/>
        <v>-13.375512669697642</v>
      </c>
      <c r="I23" s="13">
        <f t="shared" si="2"/>
        <v>-4207</v>
      </c>
      <c r="J23" s="29" t="s">
        <v>36</v>
      </c>
      <c r="K23" s="14"/>
    </row>
    <row r="24" spans="2:11" ht="15.75" customHeight="1">
      <c r="B24" s="21"/>
      <c r="C24" s="47" t="s">
        <v>11</v>
      </c>
      <c r="D24" s="48"/>
      <c r="E24" s="37">
        <v>63014</v>
      </c>
      <c r="F24" s="11">
        <f t="shared" si="0"/>
        <v>0.621</v>
      </c>
      <c r="G24" s="13">
        <v>85065</v>
      </c>
      <c r="H24" s="12">
        <f t="shared" si="1"/>
        <v>-25.922529830129903</v>
      </c>
      <c r="I24" s="13">
        <f t="shared" si="2"/>
        <v>-22051</v>
      </c>
      <c r="J24" s="22"/>
      <c r="K24" s="14"/>
    </row>
    <row r="25" spans="2:11" ht="15.75" customHeight="1">
      <c r="B25" s="21"/>
      <c r="C25" s="47" t="s">
        <v>12</v>
      </c>
      <c r="D25" s="49"/>
      <c r="E25" s="39">
        <f>SUM(E14:E24)</f>
        <v>10148545</v>
      </c>
      <c r="F25" s="11">
        <f t="shared" si="0"/>
        <v>100</v>
      </c>
      <c r="G25" s="13">
        <v>12160639</v>
      </c>
      <c r="H25" s="12">
        <f t="shared" si="1"/>
        <v>-16.54595617878304</v>
      </c>
      <c r="I25" s="13">
        <f t="shared" si="2"/>
        <v>-2012094</v>
      </c>
      <c r="J25" s="22"/>
      <c r="K25" s="14"/>
    </row>
    <row r="26" spans="4:10" ht="15">
      <c r="D26" s="23"/>
      <c r="E26" s="24"/>
      <c r="F26" s="25"/>
      <c r="G26" s="24"/>
      <c r="H26" s="26"/>
      <c r="I26" s="24"/>
      <c r="J26" s="27"/>
    </row>
    <row r="27" spans="1:4" ht="24.75" customHeight="1">
      <c r="A27" s="28"/>
      <c r="D27" s="2" t="s">
        <v>34</v>
      </c>
    </row>
    <row r="28" ht="13.5" customHeight="1"/>
    <row r="29" ht="13.5" customHeight="1">
      <c r="C29" s="42"/>
    </row>
    <row r="30" ht="13.5" customHeight="1">
      <c r="C30" s="4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3" t="s">
        <v>23</v>
      </c>
      <c r="C38" s="4"/>
      <c r="D38" s="4"/>
      <c r="E38" s="3"/>
      <c r="F38" s="3"/>
      <c r="G38" s="3"/>
      <c r="H38" s="3"/>
      <c r="I38" s="5"/>
      <c r="J38" s="6" t="s">
        <v>1</v>
      </c>
    </row>
    <row r="39" spans="2:10" ht="15.75" customHeight="1">
      <c r="B39" s="61" t="s">
        <v>2</v>
      </c>
      <c r="C39" s="61"/>
      <c r="D39" s="62" t="s">
        <v>3</v>
      </c>
      <c r="E39" s="64" t="s">
        <v>16</v>
      </c>
      <c r="F39" s="65"/>
      <c r="G39" s="54" t="s">
        <v>17</v>
      </c>
      <c r="H39" s="57" t="s">
        <v>4</v>
      </c>
      <c r="I39" s="55" t="s">
        <v>5</v>
      </c>
      <c r="J39" s="62" t="s">
        <v>6</v>
      </c>
    </row>
    <row r="40" spans="2:10" ht="15.75" customHeight="1">
      <c r="B40" s="7" t="s">
        <v>14</v>
      </c>
      <c r="C40" s="7" t="s">
        <v>30</v>
      </c>
      <c r="D40" s="63"/>
      <c r="E40" s="56" t="s">
        <v>7</v>
      </c>
      <c r="F40" s="58" t="s">
        <v>8</v>
      </c>
      <c r="G40" s="54" t="s">
        <v>7</v>
      </c>
      <c r="H40" s="8" t="s">
        <v>18</v>
      </c>
      <c r="I40" s="8" t="s">
        <v>19</v>
      </c>
      <c r="J40" s="63"/>
    </row>
    <row r="41" spans="2:10" ht="15.75" customHeight="1">
      <c r="B41" s="9">
        <v>1</v>
      </c>
      <c r="C41" s="9">
        <v>1</v>
      </c>
      <c r="D41" s="45" t="s">
        <v>24</v>
      </c>
      <c r="E41" s="31">
        <v>28544994</v>
      </c>
      <c r="F41" s="32">
        <f>ROUND(E41/E$52*100,3)</f>
        <v>36.84</v>
      </c>
      <c r="G41" s="31">
        <v>28666772</v>
      </c>
      <c r="H41" s="12">
        <f>(E41/G41-1)*100</f>
        <v>-0.4248054158312642</v>
      </c>
      <c r="I41" s="13">
        <f>E41-G41</f>
        <v>-121778</v>
      </c>
      <c r="J41" s="29" t="s">
        <v>25</v>
      </c>
    </row>
    <row r="42" spans="2:10" ht="15.75" customHeight="1">
      <c r="B42" s="9">
        <v>2</v>
      </c>
      <c r="C42" s="9">
        <v>2</v>
      </c>
      <c r="D42" s="50" t="s">
        <v>26</v>
      </c>
      <c r="E42" s="10">
        <v>22645179</v>
      </c>
      <c r="F42" s="32">
        <f aca="true" t="shared" si="3" ref="F42:F52">ROUND(E42/E$52*100,3)</f>
        <v>29.225</v>
      </c>
      <c r="G42" s="10">
        <v>25495705</v>
      </c>
      <c r="H42" s="12">
        <f aca="true" t="shared" si="4" ref="H42:H52">(E42/G42-1)*100</f>
        <v>-11.180416466224408</v>
      </c>
      <c r="I42" s="13">
        <f aca="true" t="shared" si="5" ref="I42:I52">E42-G42</f>
        <v>-2850526</v>
      </c>
      <c r="J42" s="29" t="s">
        <v>33</v>
      </c>
    </row>
    <row r="43" spans="2:10" ht="15.75" customHeight="1">
      <c r="B43" s="9">
        <v>3</v>
      </c>
      <c r="C43" s="9">
        <v>3</v>
      </c>
      <c r="D43" s="51" t="s">
        <v>27</v>
      </c>
      <c r="E43" s="10">
        <v>7668751</v>
      </c>
      <c r="F43" s="32">
        <f t="shared" si="3"/>
        <v>9.897</v>
      </c>
      <c r="G43" s="10">
        <v>7398513</v>
      </c>
      <c r="H43" s="12">
        <f t="shared" si="4"/>
        <v>3.652598839793897</v>
      </c>
      <c r="I43" s="13">
        <f t="shared" si="5"/>
        <v>270238</v>
      </c>
      <c r="J43" s="29" t="s">
        <v>56</v>
      </c>
    </row>
    <row r="44" spans="2:10" ht="15.75" customHeight="1">
      <c r="B44" s="9">
        <v>4</v>
      </c>
      <c r="C44" s="9">
        <v>4</v>
      </c>
      <c r="D44" s="51" t="s">
        <v>28</v>
      </c>
      <c r="E44" s="10">
        <v>5107815</v>
      </c>
      <c r="F44" s="32">
        <f t="shared" si="3"/>
        <v>6.592</v>
      </c>
      <c r="G44" s="10">
        <v>6738330</v>
      </c>
      <c r="H44" s="12">
        <f t="shared" si="4"/>
        <v>-24.19761276161898</v>
      </c>
      <c r="I44" s="13">
        <f t="shared" si="5"/>
        <v>-1630515</v>
      </c>
      <c r="J44" s="29" t="s">
        <v>57</v>
      </c>
    </row>
    <row r="45" spans="2:10" ht="15.75" customHeight="1">
      <c r="B45" s="9">
        <v>5</v>
      </c>
      <c r="C45" s="9">
        <v>5</v>
      </c>
      <c r="D45" s="51" t="s">
        <v>29</v>
      </c>
      <c r="E45" s="10">
        <v>4352203</v>
      </c>
      <c r="F45" s="32">
        <f t="shared" si="3"/>
        <v>5.617</v>
      </c>
      <c r="G45" s="10">
        <v>4532218</v>
      </c>
      <c r="H45" s="12">
        <f t="shared" si="4"/>
        <v>-3.971896320962498</v>
      </c>
      <c r="I45" s="13">
        <f t="shared" si="5"/>
        <v>-180015</v>
      </c>
      <c r="J45" s="29" t="s">
        <v>58</v>
      </c>
    </row>
    <row r="46" spans="2:10" ht="15.75" customHeight="1">
      <c r="B46" s="9">
        <v>6</v>
      </c>
      <c r="C46" s="9">
        <v>6</v>
      </c>
      <c r="D46" s="50" t="s">
        <v>13</v>
      </c>
      <c r="E46" s="10">
        <v>2162479</v>
      </c>
      <c r="F46" s="32">
        <f t="shared" si="3"/>
        <v>2.791</v>
      </c>
      <c r="G46" s="10">
        <v>2593655</v>
      </c>
      <c r="H46" s="12">
        <f t="shared" si="4"/>
        <v>-16.62426190067684</v>
      </c>
      <c r="I46" s="13">
        <f t="shared" si="5"/>
        <v>-431176</v>
      </c>
      <c r="J46" s="29" t="s">
        <v>59</v>
      </c>
    </row>
    <row r="47" spans="2:10" ht="15.75" customHeight="1">
      <c r="B47" s="9">
        <v>7</v>
      </c>
      <c r="C47" s="9">
        <v>7</v>
      </c>
      <c r="D47" s="52" t="s">
        <v>44</v>
      </c>
      <c r="E47" s="10">
        <v>910787</v>
      </c>
      <c r="F47" s="32">
        <f t="shared" si="3"/>
        <v>1.175</v>
      </c>
      <c r="G47" s="10">
        <v>1006638</v>
      </c>
      <c r="H47" s="12">
        <f t="shared" si="4"/>
        <v>-9.521893669819736</v>
      </c>
      <c r="I47" s="13">
        <f t="shared" si="5"/>
        <v>-95851</v>
      </c>
      <c r="J47" s="29" t="s">
        <v>47</v>
      </c>
    </row>
    <row r="48" spans="2:10" ht="15.75" customHeight="1">
      <c r="B48" s="9">
        <v>8</v>
      </c>
      <c r="C48" s="9">
        <v>8</v>
      </c>
      <c r="D48" s="53" t="s">
        <v>45</v>
      </c>
      <c r="E48" s="10">
        <v>831595</v>
      </c>
      <c r="F48" s="32">
        <f t="shared" si="3"/>
        <v>1.073</v>
      </c>
      <c r="G48" s="10">
        <v>924833</v>
      </c>
      <c r="H48" s="12">
        <f t="shared" si="4"/>
        <v>-10.081603922005378</v>
      </c>
      <c r="I48" s="13">
        <f t="shared" si="5"/>
        <v>-93238</v>
      </c>
      <c r="J48" s="29" t="s">
        <v>60</v>
      </c>
    </row>
    <row r="49" spans="2:10" ht="15.75" customHeight="1">
      <c r="B49" s="9">
        <v>9</v>
      </c>
      <c r="C49" s="9">
        <v>10</v>
      </c>
      <c r="D49" s="43" t="s">
        <v>46</v>
      </c>
      <c r="E49" s="10">
        <v>653297</v>
      </c>
      <c r="F49" s="32">
        <f t="shared" si="3"/>
        <v>0.843</v>
      </c>
      <c r="G49" s="10">
        <v>862533</v>
      </c>
      <c r="H49" s="12">
        <f t="shared" si="4"/>
        <v>-24.25831823246183</v>
      </c>
      <c r="I49" s="13">
        <f t="shared" si="5"/>
        <v>-209236</v>
      </c>
      <c r="J49" s="29" t="s">
        <v>37</v>
      </c>
    </row>
    <row r="50" spans="2:10" ht="15.75" customHeight="1">
      <c r="B50" s="9">
        <v>10</v>
      </c>
      <c r="C50" s="9">
        <v>11</v>
      </c>
      <c r="D50" s="43" t="s">
        <v>32</v>
      </c>
      <c r="E50" s="33">
        <v>586104</v>
      </c>
      <c r="F50" s="32">
        <f t="shared" si="3"/>
        <v>0.756</v>
      </c>
      <c r="G50" s="10">
        <v>684392</v>
      </c>
      <c r="H50" s="12">
        <f t="shared" si="4"/>
        <v>-14.361360156167812</v>
      </c>
      <c r="I50" s="13">
        <f t="shared" si="5"/>
        <v>-98288</v>
      </c>
      <c r="J50" s="29" t="s">
        <v>61</v>
      </c>
    </row>
    <row r="51" spans="2:10" ht="15.75" customHeight="1">
      <c r="B51" s="21"/>
      <c r="C51" s="47" t="s">
        <v>11</v>
      </c>
      <c r="D51" s="48"/>
      <c r="E51" s="13">
        <v>4021351</v>
      </c>
      <c r="F51" s="32">
        <f t="shared" si="3"/>
        <v>5.19</v>
      </c>
      <c r="G51" s="13">
        <f>G52-SUM(G41:G50)</f>
        <v>5220392</v>
      </c>
      <c r="H51" s="12">
        <f t="shared" si="4"/>
        <v>-22.968409268882496</v>
      </c>
      <c r="I51" s="13">
        <f t="shared" si="5"/>
        <v>-1199041</v>
      </c>
      <c r="J51" s="22"/>
    </row>
    <row r="52" spans="2:10" ht="15.75" customHeight="1">
      <c r="B52" s="21"/>
      <c r="C52" s="47" t="s">
        <v>12</v>
      </c>
      <c r="D52" s="49"/>
      <c r="E52" s="13">
        <f>SUM(E41:E51)</f>
        <v>77484555</v>
      </c>
      <c r="F52" s="32">
        <f t="shared" si="3"/>
        <v>100</v>
      </c>
      <c r="G52" s="13">
        <v>84123981</v>
      </c>
      <c r="H52" s="12">
        <f t="shared" si="4"/>
        <v>-7.892429627171349</v>
      </c>
      <c r="I52" s="13">
        <f t="shared" si="5"/>
        <v>-6639426</v>
      </c>
      <c r="J52" s="22"/>
    </row>
    <row r="53" spans="5:7" ht="13.5">
      <c r="E53" s="34"/>
      <c r="F53" s="35"/>
      <c r="G53" s="41"/>
    </row>
  </sheetData>
  <mergeCells count="8">
    <mergeCell ref="B12:C12"/>
    <mergeCell ref="D12:D13"/>
    <mergeCell ref="E12:F12"/>
    <mergeCell ref="J12:J13"/>
    <mergeCell ref="B39:C39"/>
    <mergeCell ref="D39:D40"/>
    <mergeCell ref="E39:F39"/>
    <mergeCell ref="J39:J40"/>
  </mergeCells>
  <printOptions/>
  <pageMargins left="0.2" right="0.19" top="0.8" bottom="0.21" header="0.2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2010-10-08T01:12:22Z</cp:lastPrinted>
  <dcterms:created xsi:type="dcterms:W3CDTF">2010-04-26T06:54:45Z</dcterms:created>
  <dcterms:modified xsi:type="dcterms:W3CDTF">2010-12-09T08:14:18Z</dcterms:modified>
  <cp:category/>
  <cp:version/>
  <cp:contentType/>
  <cp:contentStatus/>
</cp:coreProperties>
</file>