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4.dpc.pref.chiba.lg.jp\13050_高齢者福祉課$\02_室班フォルダ\法人支援班\600 補助金関連\602 ICT導入支援事業\R4\R4ホームページ\"/>
    </mc:Choice>
  </mc:AlternateContent>
  <bookViews>
    <workbookView xWindow="0" yWindow="0" windowWidth="19350" windowHeight="7500"/>
  </bookViews>
  <sheets>
    <sheet name="別紙5" sheetId="5" r:id="rId1"/>
    <sheet name="記入例" sheetId="4" r:id="rId2"/>
    <sheet name="Sheet" sheetId="3" r:id="rId3"/>
  </sheets>
  <externalReferences>
    <externalReference r:id="rId4"/>
  </externalReferences>
  <definedNames>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_xlnm.Print_Area" localSheetId="1">記入例!$A$1:$J$23</definedName>
    <definedName name="_xlnm.Print_Area" localSheetId="0">別紙5!$A$1:$J$24</definedName>
    <definedName name="記載例" localSheetId="1" hidden="1">#REF!</definedName>
    <definedName name="記載例" localSheetId="0" hidden="1">#REF!</definedName>
    <definedName name="記載例"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D10" i="5"/>
  <c r="C10" i="5"/>
  <c r="F10" i="5" l="1"/>
  <c r="H10" i="5" s="1"/>
  <c r="J10" i="5" s="1"/>
  <c r="E10" i="4" l="1"/>
  <c r="C10" i="4"/>
  <c r="D10" i="4" s="1"/>
  <c r="F10" i="4" l="1"/>
  <c r="H10" i="4" s="1"/>
  <c r="J10" i="4" s="1"/>
</calcChain>
</file>

<file path=xl/sharedStrings.xml><?xml version="1.0" encoding="utf-8"?>
<sst xmlns="http://schemas.openxmlformats.org/spreadsheetml/2006/main" count="77" uniqueCount="44">
  <si>
    <t>※導入する機器等は、ソフトウェアやハードウェアの製品名や台数、その他ネットワーク機器等の名称を記入すること。</t>
    <rPh sb="1" eb="3">
      <t>ドウニュウ</t>
    </rPh>
    <rPh sb="5" eb="7">
      <t>キキ</t>
    </rPh>
    <rPh sb="7" eb="8">
      <t>トウ</t>
    </rPh>
    <rPh sb="24" eb="27">
      <t>セイヒンメイ</t>
    </rPh>
    <rPh sb="28" eb="30">
      <t>ダイスウ</t>
    </rPh>
    <rPh sb="33" eb="34">
      <t>タ</t>
    </rPh>
    <rPh sb="40" eb="42">
      <t>キキ</t>
    </rPh>
    <rPh sb="42" eb="43">
      <t>トウ</t>
    </rPh>
    <phoneticPr fontId="3"/>
  </si>
  <si>
    <t>その他ネットワーク機器等</t>
    <rPh sb="2" eb="3">
      <t>ホカ</t>
    </rPh>
    <rPh sb="9" eb="11">
      <t>キキ</t>
    </rPh>
    <rPh sb="11" eb="12">
      <t>トウ</t>
    </rPh>
    <phoneticPr fontId="3"/>
  </si>
  <si>
    <t>ハードウエア（製品名と台数）</t>
    <rPh sb="7" eb="10">
      <t>セイヒンメイ</t>
    </rPh>
    <rPh sb="11" eb="13">
      <t>ダイスウ</t>
    </rPh>
    <phoneticPr fontId="3"/>
  </si>
  <si>
    <t>ソフトウエア（製品名と台数）</t>
    <rPh sb="7" eb="10">
      <t>セイヒンメイ</t>
    </rPh>
    <rPh sb="11" eb="13">
      <t>ダイスウ</t>
    </rPh>
    <phoneticPr fontId="3"/>
  </si>
  <si>
    <t>E</t>
    <phoneticPr fontId="5"/>
  </si>
  <si>
    <t>Ａ</t>
    <phoneticPr fontId="5"/>
  </si>
  <si>
    <t>既交付決定額</t>
    <rPh sb="0" eb="1">
      <t>スデ</t>
    </rPh>
    <rPh sb="1" eb="3">
      <t>コウフ</t>
    </rPh>
    <rPh sb="3" eb="5">
      <t>ケッテイ</t>
    </rPh>
    <rPh sb="5" eb="6">
      <t>ガク</t>
    </rPh>
    <phoneticPr fontId="5"/>
  </si>
  <si>
    <t>基準額</t>
    <rPh sb="0" eb="3">
      <t>キジュンガク</t>
    </rPh>
    <phoneticPr fontId="5"/>
  </si>
  <si>
    <t>導入する機器等</t>
    <rPh sb="0" eb="2">
      <t>ドウニュウ</t>
    </rPh>
    <rPh sb="4" eb="6">
      <t>キキ</t>
    </rPh>
    <rPh sb="6" eb="7">
      <t>トウ</t>
    </rPh>
    <phoneticPr fontId="5"/>
  </si>
  <si>
    <t>（単位：円）</t>
    <rPh sb="1" eb="3">
      <t>タンイ</t>
    </rPh>
    <rPh sb="4" eb="5">
      <t>エン</t>
    </rPh>
    <phoneticPr fontId="5"/>
  </si>
  <si>
    <t>職員1人～10人</t>
    <rPh sb="0" eb="2">
      <t>ショクイン</t>
    </rPh>
    <rPh sb="3" eb="4">
      <t>ニン</t>
    </rPh>
    <rPh sb="7" eb="8">
      <t>ニン</t>
    </rPh>
    <phoneticPr fontId="6"/>
  </si>
  <si>
    <t>別紙５</t>
    <rPh sb="0" eb="2">
      <t>ベッシ</t>
    </rPh>
    <phoneticPr fontId="3"/>
  </si>
  <si>
    <r>
      <t xml:space="preserve">補助対象経費合計
</t>
    </r>
    <r>
      <rPr>
        <u/>
        <sz val="11"/>
        <rFont val="MS UI Gothic"/>
        <family val="3"/>
        <charset val="128"/>
      </rPr>
      <t>（税抜き）</t>
    </r>
    <rPh sb="0" eb="2">
      <t>ホジョ</t>
    </rPh>
    <rPh sb="2" eb="4">
      <t>タイショウ</t>
    </rPh>
    <rPh sb="4" eb="6">
      <t>ケイヒ</t>
    </rPh>
    <rPh sb="6" eb="7">
      <t>ゴウ</t>
    </rPh>
    <rPh sb="7" eb="8">
      <t>ケイ</t>
    </rPh>
    <rPh sb="10" eb="11">
      <t>ゼイ</t>
    </rPh>
    <rPh sb="11" eb="12">
      <t>ヌ</t>
    </rPh>
    <phoneticPr fontId="5"/>
  </si>
  <si>
    <t>C</t>
    <phoneticPr fontId="5"/>
  </si>
  <si>
    <t>交付割合
（％）</t>
    <rPh sb="0" eb="2">
      <t>コウフ</t>
    </rPh>
    <rPh sb="2" eb="4">
      <t>ワリアイ</t>
    </rPh>
    <phoneticPr fontId="5"/>
  </si>
  <si>
    <t>職員31人～</t>
    <rPh sb="0" eb="2">
      <t>ショクイン</t>
    </rPh>
    <rPh sb="4" eb="5">
      <t>ニン</t>
    </rPh>
    <phoneticPr fontId="6"/>
  </si>
  <si>
    <t>職員21人～30人</t>
    <rPh sb="0" eb="2">
      <t>ショクイン</t>
    </rPh>
    <rPh sb="4" eb="5">
      <t>ニン</t>
    </rPh>
    <rPh sb="8" eb="9">
      <t>ニン</t>
    </rPh>
    <phoneticPr fontId="6"/>
  </si>
  <si>
    <t>職員11人～20人</t>
    <rPh sb="0" eb="2">
      <t>ショクイン</t>
    </rPh>
    <rPh sb="4" eb="5">
      <t>ニン</t>
    </rPh>
    <rPh sb="8" eb="9">
      <t>ニン</t>
    </rPh>
    <phoneticPr fontId="6"/>
  </si>
  <si>
    <t>補助上限額</t>
    <rPh sb="0" eb="2">
      <t>ホジョ</t>
    </rPh>
    <rPh sb="2" eb="5">
      <t>ジョウゲンガク</t>
    </rPh>
    <phoneticPr fontId="6"/>
  </si>
  <si>
    <t>職員数</t>
    <rPh sb="0" eb="3">
      <t>ショクインスウ</t>
    </rPh>
    <phoneticPr fontId="6"/>
  </si>
  <si>
    <t>職員数（区分）</t>
    <rPh sb="0" eb="2">
      <t>ショクイン</t>
    </rPh>
    <rPh sb="2" eb="3">
      <t>スウ</t>
    </rPh>
    <rPh sb="4" eb="6">
      <t>クブン</t>
    </rPh>
    <phoneticPr fontId="3"/>
  </si>
  <si>
    <t>法人名</t>
    <rPh sb="0" eb="2">
      <t>ホウジン</t>
    </rPh>
    <rPh sb="2" eb="3">
      <t>メイ</t>
    </rPh>
    <phoneticPr fontId="3"/>
  </si>
  <si>
    <t>事業所名</t>
    <rPh sb="0" eb="3">
      <t>ジギョウショ</t>
    </rPh>
    <rPh sb="3" eb="4">
      <t>メイ</t>
    </rPh>
    <phoneticPr fontId="3"/>
  </si>
  <si>
    <t>B</t>
    <phoneticPr fontId="3"/>
  </si>
  <si>
    <t>D</t>
    <phoneticPr fontId="5"/>
  </si>
  <si>
    <t>※C欄は、要綱の補助金交付額に定める職員数に応じた基準額であることを確認すること。（1人～10人 100万円、11人～20人 160万円、21人～30人 200万円、31人～ 260万円）。</t>
    <rPh sb="2" eb="3">
      <t>ラン</t>
    </rPh>
    <rPh sb="5" eb="7">
      <t>ヨウコウ</t>
    </rPh>
    <rPh sb="8" eb="11">
      <t>ホジョキン</t>
    </rPh>
    <rPh sb="11" eb="13">
      <t>コウフ</t>
    </rPh>
    <rPh sb="13" eb="14">
      <t>ガク</t>
    </rPh>
    <rPh sb="15" eb="16">
      <t>サダ</t>
    </rPh>
    <rPh sb="18" eb="20">
      <t>ショクイン</t>
    </rPh>
    <rPh sb="20" eb="21">
      <t>スウ</t>
    </rPh>
    <rPh sb="22" eb="23">
      <t>オウ</t>
    </rPh>
    <rPh sb="25" eb="27">
      <t>キジュン</t>
    </rPh>
    <rPh sb="27" eb="28">
      <t>ガク</t>
    </rPh>
    <rPh sb="34" eb="36">
      <t>カクニン</t>
    </rPh>
    <rPh sb="43" eb="44">
      <t>ニン</t>
    </rPh>
    <rPh sb="47" eb="48">
      <t>ニン</t>
    </rPh>
    <rPh sb="52" eb="54">
      <t>マンエン</t>
    </rPh>
    <rPh sb="57" eb="58">
      <t>ニン</t>
    </rPh>
    <rPh sb="61" eb="62">
      <t>ニン</t>
    </rPh>
    <rPh sb="66" eb="68">
      <t>マンエン</t>
    </rPh>
    <rPh sb="71" eb="72">
      <t>ニン</t>
    </rPh>
    <rPh sb="75" eb="76">
      <t>ニン</t>
    </rPh>
    <rPh sb="80" eb="82">
      <t>マンエン</t>
    </rPh>
    <rPh sb="85" eb="86">
      <t>ニン</t>
    </rPh>
    <rPh sb="91" eb="93">
      <t>マンエン</t>
    </rPh>
    <phoneticPr fontId="3"/>
  </si>
  <si>
    <t>※B欄は補助率×1/2に千円未満を切り捨てた金額である。</t>
    <rPh sb="2" eb="3">
      <t>ラン</t>
    </rPh>
    <rPh sb="4" eb="7">
      <t>ホジョリツ</t>
    </rPh>
    <rPh sb="12" eb="14">
      <t>センエン</t>
    </rPh>
    <rPh sb="14" eb="16">
      <t>ミマン</t>
    </rPh>
    <rPh sb="17" eb="18">
      <t>キ</t>
    </rPh>
    <rPh sb="19" eb="20">
      <t>ス</t>
    </rPh>
    <rPh sb="22" eb="24">
      <t>キンガク</t>
    </rPh>
    <phoneticPr fontId="3"/>
  </si>
  <si>
    <t>※Ｆ欄は既交付決定額を記入すること。</t>
    <rPh sb="2" eb="3">
      <t>ラン</t>
    </rPh>
    <rPh sb="4" eb="5">
      <t>スデ</t>
    </rPh>
    <rPh sb="5" eb="7">
      <t>コウフ</t>
    </rPh>
    <rPh sb="7" eb="9">
      <t>ケッテイ</t>
    </rPh>
    <rPh sb="9" eb="10">
      <t>ガク</t>
    </rPh>
    <rPh sb="11" eb="13">
      <t>キニュウ</t>
    </rPh>
    <phoneticPr fontId="3"/>
  </si>
  <si>
    <t>（注）職員数欄は、申請時点における常勤換算方法により算出された人数を記載すること。なお、居宅を訪問してサービスを提供する職員（訪問介護員、居宅介護支援専門員等）</t>
    <phoneticPr fontId="3"/>
  </si>
  <si>
    <r>
      <t xml:space="preserve">補助所要額
</t>
    </r>
    <r>
      <rPr>
        <sz val="10"/>
        <rFont val="MS UI Gothic"/>
        <family val="3"/>
        <charset val="128"/>
      </rPr>
      <t>BとCを比べて少ない方の額</t>
    </r>
    <rPh sb="0" eb="2">
      <t>ホジョ</t>
    </rPh>
    <rPh sb="2" eb="4">
      <t>ショヨウ</t>
    </rPh>
    <rPh sb="4" eb="5">
      <t>ガク</t>
    </rPh>
    <phoneticPr fontId="5"/>
  </si>
  <si>
    <t>補助基本額
B=A×1/2
（千円未満切り捨て）</t>
    <rPh sb="0" eb="2">
      <t>ホジョ</t>
    </rPh>
    <rPh sb="2" eb="4">
      <t>キホン</t>
    </rPh>
    <rPh sb="4" eb="5">
      <t>ガク</t>
    </rPh>
    <phoneticPr fontId="5"/>
  </si>
  <si>
    <t>※D欄はBとCを比較して少ない方の額である。</t>
    <rPh sb="2" eb="3">
      <t>ラン</t>
    </rPh>
    <rPh sb="8" eb="10">
      <t>ヒカク</t>
    </rPh>
    <phoneticPr fontId="3"/>
  </si>
  <si>
    <t>実績報告額</t>
    <rPh sb="0" eb="2">
      <t>ジッセキ</t>
    </rPh>
    <rPh sb="2" eb="4">
      <t>ホウコク</t>
    </rPh>
    <rPh sb="4" eb="5">
      <t>ガク</t>
    </rPh>
    <phoneticPr fontId="3"/>
  </si>
  <si>
    <t>Ｆ</t>
    <phoneticPr fontId="3"/>
  </si>
  <si>
    <t>H</t>
    <phoneticPr fontId="3"/>
  </si>
  <si>
    <t>G</t>
    <phoneticPr fontId="5"/>
  </si>
  <si>
    <r>
      <rPr>
        <sz val="11"/>
        <rFont val="MS UI Gothic"/>
        <family val="3"/>
        <charset val="128"/>
      </rPr>
      <t>差引額</t>
    </r>
    <r>
      <rPr>
        <sz val="10"/>
        <rFont val="MS UI Gothic"/>
        <family val="3"/>
        <charset val="128"/>
      </rPr>
      <t xml:space="preserve">
</t>
    </r>
    <r>
      <rPr>
        <sz val="11"/>
        <rFont val="MS UI Gothic"/>
        <family val="3"/>
        <charset val="128"/>
      </rPr>
      <t>H=F-G</t>
    </r>
    <rPh sb="0" eb="2">
      <t>サシヒキ</t>
    </rPh>
    <rPh sb="2" eb="3">
      <t>ガク</t>
    </rPh>
    <phoneticPr fontId="3"/>
  </si>
  <si>
    <r>
      <t xml:space="preserve">補助対象経費
内訳
</t>
    </r>
    <r>
      <rPr>
        <u/>
        <sz val="11"/>
        <rFont val="MS UI Gothic"/>
        <family val="3"/>
        <charset val="128"/>
      </rPr>
      <t>（税抜き）</t>
    </r>
    <rPh sb="0" eb="2">
      <t>ホジョ</t>
    </rPh>
    <rPh sb="2" eb="4">
      <t>タイショウ</t>
    </rPh>
    <rPh sb="4" eb="6">
      <t>ケイヒ</t>
    </rPh>
    <rPh sb="7" eb="9">
      <t>ウチワケ</t>
    </rPh>
    <rPh sb="11" eb="12">
      <t>ゼイ</t>
    </rPh>
    <rPh sb="12" eb="13">
      <t>ヌ</t>
    </rPh>
    <phoneticPr fontId="3"/>
  </si>
  <si>
    <t>　　　及び管理者や生活相談員の職員については、実人数（常勤・非常勤は問わない）としても可。</t>
    <phoneticPr fontId="3"/>
  </si>
  <si>
    <t>※Ｇ欄は既交付決定額を記入すること。</t>
    <rPh sb="2" eb="3">
      <t>ラン</t>
    </rPh>
    <rPh sb="4" eb="5">
      <t>スデ</t>
    </rPh>
    <rPh sb="5" eb="7">
      <t>コウフ</t>
    </rPh>
    <rPh sb="7" eb="9">
      <t>ケッテイ</t>
    </rPh>
    <rPh sb="9" eb="10">
      <t>ガク</t>
    </rPh>
    <rPh sb="11" eb="13">
      <t>キニュウ</t>
    </rPh>
    <phoneticPr fontId="3"/>
  </si>
  <si>
    <t>実績報告額
（Ｄ×Ｅ）
（千円未満切上げ）</t>
    <rPh sb="0" eb="2">
      <t>ジッセキ</t>
    </rPh>
    <rPh sb="2" eb="4">
      <t>ホウコク</t>
    </rPh>
    <rPh sb="4" eb="5">
      <t>ガク</t>
    </rPh>
    <phoneticPr fontId="3"/>
  </si>
  <si>
    <t>※Ｆ欄に千円未満の端数が生じた場合は切り上げること。</t>
    <phoneticPr fontId="3"/>
  </si>
  <si>
    <t>※B欄はＡ欄×1/2に千円未満を切り捨てた金額である。</t>
    <rPh sb="2" eb="3">
      <t>ラン</t>
    </rPh>
    <rPh sb="5" eb="6">
      <t>ラン</t>
    </rPh>
    <rPh sb="11" eb="13">
      <t>センエン</t>
    </rPh>
    <rPh sb="13" eb="15">
      <t>ミマン</t>
    </rPh>
    <rPh sb="16" eb="17">
      <t>キ</t>
    </rPh>
    <rPh sb="18" eb="19">
      <t>ス</t>
    </rPh>
    <rPh sb="21" eb="23">
      <t>キンガク</t>
    </rPh>
    <phoneticPr fontId="3"/>
  </si>
  <si>
    <t>令和４年度千葉県介護サービス事業所ＩＣＴ導入支援事業補助金　精算額調書</t>
    <rPh sb="0" eb="2">
      <t>レイワ</t>
    </rPh>
    <rPh sb="3" eb="5">
      <t>ネンド</t>
    </rPh>
    <rPh sb="5" eb="8">
      <t>チバケン</t>
    </rPh>
    <rPh sb="8" eb="10">
      <t>カイゴ</t>
    </rPh>
    <rPh sb="14" eb="16">
      <t>ジギョウ</t>
    </rPh>
    <rPh sb="16" eb="17">
      <t>ショ</t>
    </rPh>
    <rPh sb="20" eb="22">
      <t>ドウニュウ</t>
    </rPh>
    <rPh sb="22" eb="24">
      <t>シエン</t>
    </rPh>
    <rPh sb="24" eb="26">
      <t>ジギョウ</t>
    </rPh>
    <rPh sb="26" eb="29">
      <t>ホジョキン</t>
    </rPh>
    <rPh sb="30" eb="32">
      <t>セイサン</t>
    </rPh>
    <rPh sb="32" eb="33">
      <t>ガク</t>
    </rPh>
    <rPh sb="33" eb="35">
      <t>チョウショ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</si>
</sst>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0"/>
      <name val="MS UI Gothic"/>
      <family val="3"/>
      <charset val="128"/>
    </font>
    <font>
      <sz val="11"/>
      <name val="MS UI Gothic"/>
      <family val="3"/>
      <charset val="128"/>
    </font>
    <font>
      <sz val="6"/>
      <name val="游ゴシック"/>
      <family val="2"/>
      <charset val="128"/>
      <scheme val="minor"/>
    </font>
    <font>
      <sz val="9"/>
      <name val="MS UI Gothic"/>
      <family val="3"/>
      <charset val="128"/>
    </font>
    <font>
      <sz val="6"/>
      <name val="MS UI Gothic"/>
      <family val="3"/>
      <charset val="128"/>
    </font>
    <font>
      <sz val="6"/>
      <name val="ＭＳ Ｐゴシック"/>
      <family val="3"/>
      <charset val="128"/>
    </font>
    <font>
      <sz val="12"/>
      <color theme="1"/>
      <name val="ＭＳ 明朝"/>
      <family val="1"/>
      <charset val="128"/>
    </font>
    <font>
      <u/>
      <sz val="11"/>
      <name val="MS UI Gothic"/>
      <family val="3"/>
      <charset val="128"/>
    </font>
    <font>
      <sz val="11"/>
      <name val="ＭＳ Ｐゴシック"/>
      <family val="3"/>
      <charset val="128"/>
    </font>
    <font>
      <sz val="11"/>
      <color theme="1"/>
      <name val="游ゴシック"/>
      <family val="2"/>
      <charset val="128"/>
      <scheme val="minor"/>
    </font>
  </fonts>
  <fills count="2">
    <fill>
      <patternFill patternType="none"/>
    </fill>
    <fill>
      <patternFill patternType="gray125"/>
    </fill>
  </fills>
  <borders count="9">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xf numFmtId="38" fontId="10" fillId="0" borderId="0" applyFont="0" applyFill="0" applyBorder="0" applyAlignment="0" applyProtection="0">
      <alignment vertical="center"/>
    </xf>
  </cellStyleXfs>
  <cellXfs count="50">
    <xf numFmtId="0" fontId="0" fillId="0" borderId="0" xfId="0">
      <alignment vertical="center"/>
    </xf>
    <xf numFmtId="0" fontId="2" fillId="0" borderId="0" xfId="1" applyFont="1">
      <alignment vertical="center"/>
    </xf>
    <xf numFmtId="0" fontId="1" fillId="0" borderId="0" xfId="1" applyFont="1">
      <alignment vertical="center"/>
    </xf>
    <xf numFmtId="0" fontId="1" fillId="0" borderId="0" xfId="1" applyFont="1" applyAlignment="1">
      <alignment vertical="center"/>
    </xf>
    <xf numFmtId="0" fontId="1" fillId="0" borderId="0" xfId="1" applyFont="1" applyFill="1" applyBorder="1" applyAlignment="1">
      <alignment horizontal="left" vertical="center" wrapText="1"/>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pplyAlignment="1">
      <alignment vertical="center" wrapText="1"/>
    </xf>
    <xf numFmtId="0" fontId="2" fillId="0" borderId="3" xfId="1" applyFont="1" applyBorder="1" applyAlignment="1">
      <alignment horizontal="left" vertical="center" wrapText="1"/>
    </xf>
    <xf numFmtId="0" fontId="2" fillId="0" borderId="5" xfId="1" applyFont="1" applyBorder="1" applyAlignment="1">
      <alignment horizontal="left" vertical="center" wrapText="1"/>
    </xf>
    <xf numFmtId="0" fontId="2" fillId="0" borderId="3" xfId="1" applyFont="1" applyBorder="1">
      <alignment vertical="center"/>
    </xf>
    <xf numFmtId="0" fontId="4" fillId="0" borderId="0" xfId="1" applyFont="1">
      <alignment vertical="center"/>
    </xf>
    <xf numFmtId="0" fontId="2" fillId="0" borderId="2" xfId="1" applyFont="1" applyBorder="1" applyAlignment="1">
      <alignment horizontal="right"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1" fillId="0" borderId="0" xfId="1" applyFont="1" applyAlignment="1">
      <alignment horizontal="right" vertical="center"/>
    </xf>
    <xf numFmtId="0" fontId="2" fillId="0" borderId="0" xfId="0" applyFont="1">
      <alignment vertical="center"/>
    </xf>
    <xf numFmtId="0" fontId="7" fillId="0" borderId="0" xfId="0" applyFont="1">
      <alignment vertical="center"/>
    </xf>
    <xf numFmtId="0" fontId="9" fillId="0" borderId="0" xfId="3"/>
    <xf numFmtId="0" fontId="9" fillId="0" borderId="0" xfId="3" applyNumberFormat="1"/>
    <xf numFmtId="38" fontId="0" fillId="0" borderId="0" xfId="4" applyFont="1" applyAlignment="1"/>
    <xf numFmtId="12" fontId="9" fillId="0" borderId="0" xfId="3" applyNumberFormat="1"/>
    <xf numFmtId="0" fontId="2" fillId="0" borderId="3" xfId="0" applyFont="1" applyBorder="1" applyAlignment="1">
      <alignment vertical="center"/>
    </xf>
    <xf numFmtId="0" fontId="2" fillId="0" borderId="3" xfId="0" applyFont="1" applyBorder="1">
      <alignment vertical="center"/>
    </xf>
    <xf numFmtId="0" fontId="2" fillId="0" borderId="0" xfId="1" applyFont="1" applyAlignment="1">
      <alignment horizontal="right" vertical="center"/>
    </xf>
    <xf numFmtId="0" fontId="1" fillId="0" borderId="5" xfId="1" applyFont="1" applyBorder="1" applyAlignment="1">
      <alignment horizontal="center" vertical="center" wrapText="1"/>
    </xf>
    <xf numFmtId="0" fontId="2" fillId="0" borderId="5" xfId="1" applyFont="1" applyBorder="1" applyAlignment="1">
      <alignment horizontal="center" vertical="center"/>
    </xf>
    <xf numFmtId="0" fontId="1" fillId="0" borderId="0" xfId="1" applyFont="1" applyFill="1" applyBorder="1" applyAlignment="1">
      <alignment vertical="top"/>
    </xf>
    <xf numFmtId="0" fontId="1" fillId="0" borderId="0" xfId="1" applyFont="1" applyFill="1" applyBorder="1" applyAlignment="1">
      <alignment horizontal="left" vertical="top" wrapText="1"/>
    </xf>
    <xf numFmtId="0" fontId="1" fillId="0" borderId="0" xfId="1" applyFont="1" applyAlignment="1">
      <alignment vertical="top"/>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38" fontId="2" fillId="0" borderId="5" xfId="1" applyNumberFormat="1" applyFont="1" applyBorder="1" applyAlignment="1">
      <alignment horizontal="center" vertical="center"/>
    </xf>
    <xf numFmtId="38" fontId="2" fillId="0" borderId="5" xfId="2" applyFont="1" applyBorder="1" applyAlignment="1">
      <alignment horizontal="center" vertical="center"/>
    </xf>
    <xf numFmtId="38" fontId="2" fillId="0" borderId="2" xfId="2" applyFont="1" applyBorder="1" applyAlignment="1">
      <alignment horizontal="center" vertical="center"/>
    </xf>
    <xf numFmtId="38" fontId="2" fillId="0" borderId="3" xfId="5" applyFont="1" applyBorder="1" applyAlignment="1">
      <alignment horizontal="center" vertical="center" wrapText="1"/>
    </xf>
    <xf numFmtId="38" fontId="2" fillId="0" borderId="3" xfId="1" applyNumberFormat="1" applyFont="1" applyBorder="1" applyAlignment="1">
      <alignment horizontal="center" vertical="center"/>
    </xf>
    <xf numFmtId="0" fontId="2" fillId="0" borderId="3" xfId="1" applyFont="1" applyBorder="1" applyAlignment="1">
      <alignment horizontal="center" vertical="center" wrapText="1"/>
    </xf>
    <xf numFmtId="0" fontId="7" fillId="0" borderId="0" xfId="0" applyFont="1" applyAlignment="1">
      <alignment horizontal="center"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9" fontId="2" fillId="0" borderId="3" xfId="1" applyNumberFormat="1" applyFont="1" applyBorder="1" applyAlignment="1">
      <alignment horizontal="center" vertical="center"/>
    </xf>
    <xf numFmtId="38" fontId="2" fillId="0" borderId="3" xfId="2" applyFont="1" applyFill="1" applyBorder="1" applyAlignment="1">
      <alignment horizontal="center" vertical="center"/>
    </xf>
  </cellXfs>
  <cellStyles count="6">
    <cellStyle name="桁区切り" xfId="5" builtinId="6"/>
    <cellStyle name="桁区切り 2" xfId="4"/>
    <cellStyle name="桁区切り 3" xfId="2"/>
    <cellStyle name="標準" xfId="0" builtinId="0"/>
    <cellStyle name="標準 2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3460;&#29677;&#12501;&#12457;&#12523;&#12480;/&#27861;&#20154;&#25903;&#25588;&#29677;/600%20&#35036;&#21161;&#37329;&#38306;&#36899;/602%20ICT&#23566;&#20837;&#25903;&#25588;&#20107;&#26989;/R4/00&#35201;&#32177;&#25913;&#27491;/01%20&#25913;&#27491;&#36215;&#26696;/4-1.&#65288;&#21029;&#32025;&#65301;&#65289;%20%20&#27096;&#24335;&#35036;&#21161;&#37329;&#31934;&#31639;&#38989;&#35519;&#26360;&#12304;R4&#25913;&#27491;&#12354;&#1242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5"/>
      <sheetName val="記入例"/>
      <sheetName val="Sheet"/>
    </sheetNames>
    <sheetDataSet>
      <sheetData sheetId="0"/>
      <sheetData sheetId="1"/>
      <sheetData sheetId="2">
        <row r="2">
          <cell r="A2" t="str">
            <v>職員1人～10人</v>
          </cell>
          <cell r="B2">
            <v>1000000</v>
          </cell>
        </row>
        <row r="3">
          <cell r="A3" t="str">
            <v>職員11人～20人</v>
          </cell>
          <cell r="B3">
            <v>1600000</v>
          </cell>
        </row>
        <row r="4">
          <cell r="A4" t="str">
            <v>職員21人～30人</v>
          </cell>
          <cell r="B4">
            <v>2000000</v>
          </cell>
        </row>
        <row r="5">
          <cell r="A5" t="str">
            <v>職員31人～</v>
          </cell>
          <cell r="B5">
            <v>2600000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abSelected="1" view="pageBreakPreview" zoomScaleNormal="100" zoomScaleSheetLayoutView="100" workbookViewId="0">
      <selection activeCell="G6" sqref="G6:J6"/>
    </sheetView>
  </sheetViews>
  <sheetFormatPr defaultColWidth="11.375" defaultRowHeight="27" customHeight="1" x14ac:dyDescent="0.4"/>
  <cols>
    <col min="1" max="1" width="24.25" style="1" customWidth="1"/>
    <col min="2" max="9" width="12" style="1" customWidth="1"/>
    <col min="10" max="16384" width="11.375" style="1"/>
  </cols>
  <sheetData>
    <row r="1" spans="1:10" s="17" customFormat="1" ht="21" customHeight="1" x14ac:dyDescent="0.4">
      <c r="A1" s="17" t="s">
        <v>11</v>
      </c>
    </row>
    <row r="2" spans="1:10" s="17" customFormat="1" ht="21" customHeight="1" x14ac:dyDescent="0.4">
      <c r="A2" s="40" t="s">
        <v>43</v>
      </c>
      <c r="B2" s="40"/>
      <c r="C2" s="40"/>
      <c r="D2" s="40"/>
      <c r="E2" s="40"/>
      <c r="F2" s="40"/>
      <c r="G2" s="40"/>
      <c r="H2" s="40"/>
      <c r="I2" s="40"/>
      <c r="J2" s="40"/>
    </row>
    <row r="3" spans="1:10" s="2" customFormat="1" ht="16.5" customHeight="1" x14ac:dyDescent="0.4"/>
    <row r="4" spans="1:10" s="16" customFormat="1" ht="22.5" customHeight="1" x14ac:dyDescent="0.4">
      <c r="F4" s="22" t="s">
        <v>21</v>
      </c>
      <c r="G4" s="41"/>
      <c r="H4" s="42"/>
      <c r="I4" s="42"/>
      <c r="J4" s="43"/>
    </row>
    <row r="5" spans="1:10" s="16" customFormat="1" ht="22.5" customHeight="1" x14ac:dyDescent="0.4">
      <c r="F5" s="22" t="s">
        <v>22</v>
      </c>
      <c r="G5" s="44"/>
      <c r="H5" s="44"/>
      <c r="I5" s="44"/>
      <c r="J5" s="44"/>
    </row>
    <row r="6" spans="1:10" s="16" customFormat="1" ht="22.5" customHeight="1" x14ac:dyDescent="0.4">
      <c r="F6" s="23" t="s">
        <v>20</v>
      </c>
      <c r="G6" s="45" t="s">
        <v>16</v>
      </c>
      <c r="H6" s="46"/>
      <c r="I6" s="46"/>
      <c r="J6" s="47"/>
    </row>
    <row r="7" spans="1:10" s="2" customFormat="1" ht="16.5" customHeight="1" x14ac:dyDescent="0.4">
      <c r="J7" s="15" t="s">
        <v>9</v>
      </c>
    </row>
    <row r="8" spans="1:10" s="2" customFormat="1" ht="75.75" customHeight="1" x14ac:dyDescent="0.4">
      <c r="A8" s="31" t="s">
        <v>8</v>
      </c>
      <c r="B8" s="14" t="s">
        <v>37</v>
      </c>
      <c r="C8" s="14" t="s">
        <v>12</v>
      </c>
      <c r="D8" s="14" t="s">
        <v>30</v>
      </c>
      <c r="E8" s="26" t="s">
        <v>7</v>
      </c>
      <c r="F8" s="14" t="s">
        <v>29</v>
      </c>
      <c r="G8" s="14" t="s">
        <v>14</v>
      </c>
      <c r="H8" s="14" t="s">
        <v>40</v>
      </c>
      <c r="I8" s="14" t="s">
        <v>6</v>
      </c>
      <c r="J8" s="25" t="s">
        <v>36</v>
      </c>
    </row>
    <row r="9" spans="1:10" s="11" customFormat="1" ht="23.25" customHeight="1" x14ac:dyDescent="0.4">
      <c r="A9" s="33"/>
      <c r="B9" s="13"/>
      <c r="C9" s="12" t="s">
        <v>5</v>
      </c>
      <c r="D9" s="24" t="s">
        <v>23</v>
      </c>
      <c r="E9" s="12" t="s">
        <v>13</v>
      </c>
      <c r="F9" s="12" t="s">
        <v>24</v>
      </c>
      <c r="G9" s="12" t="s">
        <v>4</v>
      </c>
      <c r="H9" s="12" t="s">
        <v>33</v>
      </c>
      <c r="I9" s="12" t="s">
        <v>35</v>
      </c>
      <c r="J9" s="12" t="s">
        <v>34</v>
      </c>
    </row>
    <row r="10" spans="1:10" s="11" customFormat="1" ht="23.1" customHeight="1" x14ac:dyDescent="0.4">
      <c r="A10" s="8" t="s">
        <v>3</v>
      </c>
      <c r="B10" s="37"/>
      <c r="C10" s="38">
        <f>B10+B12+B14</f>
        <v>0</v>
      </c>
      <c r="D10" s="39">
        <f>ROUNDDOWN(C10/2,-3)</f>
        <v>0</v>
      </c>
      <c r="E10" s="30">
        <f>VLOOKUP(G6,[1]Sheet!$A$2:$B$5,2,FALSE)</f>
        <v>2000000</v>
      </c>
      <c r="F10" s="49">
        <f>IF(D10&gt;E10,E10,D10)</f>
        <v>0</v>
      </c>
      <c r="G10" s="48">
        <v>0.82</v>
      </c>
      <c r="H10" s="31">
        <f>ROUNDUP(F10*G10,-3)</f>
        <v>0</v>
      </c>
      <c r="I10" s="49"/>
      <c r="J10" s="34">
        <f>H10-I10</f>
        <v>0</v>
      </c>
    </row>
    <row r="11" spans="1:10" ht="80.25" customHeight="1" x14ac:dyDescent="0.4">
      <c r="A11" s="10"/>
      <c r="B11" s="37"/>
      <c r="C11" s="38"/>
      <c r="D11" s="39"/>
      <c r="E11" s="30"/>
      <c r="F11" s="49"/>
      <c r="G11" s="30"/>
      <c r="H11" s="32"/>
      <c r="I11" s="49"/>
      <c r="J11" s="32"/>
    </row>
    <row r="12" spans="1:10" ht="23.1" customHeight="1" x14ac:dyDescent="0.4">
      <c r="A12" s="10" t="s">
        <v>2</v>
      </c>
      <c r="B12" s="35"/>
      <c r="C12" s="38"/>
      <c r="D12" s="39"/>
      <c r="E12" s="30"/>
      <c r="F12" s="49"/>
      <c r="G12" s="30"/>
      <c r="H12" s="32"/>
      <c r="I12" s="49"/>
      <c r="J12" s="32"/>
    </row>
    <row r="13" spans="1:10" ht="75" customHeight="1" x14ac:dyDescent="0.4">
      <c r="A13" s="9"/>
      <c r="B13" s="36"/>
      <c r="C13" s="38"/>
      <c r="D13" s="39"/>
      <c r="E13" s="30"/>
      <c r="F13" s="49"/>
      <c r="G13" s="30"/>
      <c r="H13" s="32"/>
      <c r="I13" s="49"/>
      <c r="J13" s="32"/>
    </row>
    <row r="14" spans="1:10" ht="23.1" customHeight="1" x14ac:dyDescent="0.4">
      <c r="A14" s="8" t="s">
        <v>1</v>
      </c>
      <c r="B14" s="35"/>
      <c r="C14" s="38"/>
      <c r="D14" s="39"/>
      <c r="E14" s="30"/>
      <c r="F14" s="49"/>
      <c r="G14" s="30"/>
      <c r="H14" s="32"/>
      <c r="I14" s="49"/>
      <c r="J14" s="32"/>
    </row>
    <row r="15" spans="1:10" ht="75" customHeight="1" x14ac:dyDescent="0.4">
      <c r="A15" s="8"/>
      <c r="B15" s="36"/>
      <c r="C15" s="38"/>
      <c r="D15" s="39"/>
      <c r="E15" s="30"/>
      <c r="F15" s="49"/>
      <c r="G15" s="30"/>
      <c r="H15" s="33"/>
      <c r="I15" s="49"/>
      <c r="J15" s="33"/>
    </row>
    <row r="16" spans="1:10" s="2" customFormat="1" ht="21.95" customHeight="1" x14ac:dyDescent="0.4">
      <c r="A16" s="7"/>
      <c r="B16" s="7"/>
      <c r="C16" s="6"/>
      <c r="D16" s="6"/>
      <c r="E16" s="6"/>
      <c r="F16" s="6"/>
      <c r="G16" s="6"/>
      <c r="H16" s="6"/>
    </row>
    <row r="17" spans="1:8" s="2" customFormat="1" ht="22.5" customHeight="1" x14ac:dyDescent="0.4">
      <c r="A17" s="5" t="s">
        <v>28</v>
      </c>
      <c r="B17" s="4"/>
      <c r="C17" s="4"/>
      <c r="D17" s="4"/>
      <c r="E17" s="4"/>
      <c r="F17" s="4"/>
      <c r="G17" s="4"/>
      <c r="H17" s="4"/>
    </row>
    <row r="18" spans="1:8" s="2" customFormat="1" ht="20.100000000000001" customHeight="1" x14ac:dyDescent="0.4">
      <c r="A18" s="27" t="s">
        <v>38</v>
      </c>
      <c r="B18" s="4"/>
      <c r="C18" s="4"/>
      <c r="D18" s="4"/>
      <c r="E18" s="4"/>
      <c r="F18" s="4"/>
      <c r="G18" s="4"/>
      <c r="H18" s="4"/>
    </row>
    <row r="19" spans="1:8" s="2" customFormat="1" ht="18" customHeight="1" x14ac:dyDescent="0.4">
      <c r="A19" s="3" t="s">
        <v>0</v>
      </c>
      <c r="B19" s="3"/>
      <c r="C19" s="3"/>
      <c r="D19" s="3"/>
      <c r="E19" s="3"/>
      <c r="F19" s="3"/>
      <c r="G19" s="3"/>
      <c r="H19" s="3"/>
    </row>
    <row r="20" spans="1:8" s="2" customFormat="1" ht="18" customHeight="1" x14ac:dyDescent="0.4">
      <c r="A20" s="3" t="s">
        <v>42</v>
      </c>
      <c r="B20" s="3"/>
      <c r="C20" s="3"/>
      <c r="D20" s="3"/>
      <c r="E20" s="3"/>
      <c r="F20" s="3"/>
      <c r="G20" s="3"/>
      <c r="H20" s="3"/>
    </row>
    <row r="21" spans="1:8" s="2" customFormat="1" ht="18" customHeight="1" x14ac:dyDescent="0.4">
      <c r="A21" s="3" t="s">
        <v>25</v>
      </c>
      <c r="B21" s="3"/>
      <c r="C21" s="3"/>
      <c r="D21" s="3"/>
      <c r="E21" s="3"/>
      <c r="F21" s="3"/>
      <c r="G21" s="3"/>
      <c r="H21" s="3"/>
    </row>
    <row r="22" spans="1:8" s="2" customFormat="1" ht="18" customHeight="1" x14ac:dyDescent="0.4">
      <c r="A22" s="2" t="s">
        <v>31</v>
      </c>
      <c r="B22" s="3"/>
      <c r="C22" s="3"/>
      <c r="D22" s="3"/>
      <c r="E22" s="3"/>
      <c r="F22" s="3"/>
      <c r="G22" s="3"/>
      <c r="H22" s="3"/>
    </row>
    <row r="23" spans="1:8" s="2" customFormat="1" ht="18" customHeight="1" x14ac:dyDescent="0.4">
      <c r="A23" s="3" t="s">
        <v>41</v>
      </c>
      <c r="B23" s="3"/>
      <c r="C23" s="3"/>
      <c r="D23" s="3"/>
      <c r="E23" s="3"/>
      <c r="F23" s="3"/>
      <c r="G23" s="3"/>
      <c r="H23" s="3"/>
    </row>
    <row r="24" spans="1:8" s="2" customFormat="1" ht="18" customHeight="1" x14ac:dyDescent="0.4">
      <c r="A24" s="3" t="s">
        <v>39</v>
      </c>
      <c r="B24" s="3"/>
      <c r="C24" s="3"/>
      <c r="D24" s="3"/>
      <c r="E24" s="3"/>
      <c r="F24" s="3"/>
      <c r="G24" s="3"/>
      <c r="H24" s="3"/>
    </row>
    <row r="25" spans="1:8" s="2" customFormat="1" ht="18" customHeight="1" x14ac:dyDescent="0.4">
      <c r="B25" s="3"/>
      <c r="C25" s="3"/>
      <c r="D25" s="3"/>
      <c r="E25" s="3"/>
      <c r="F25" s="3"/>
      <c r="G25" s="3"/>
      <c r="H25" s="3"/>
    </row>
  </sheetData>
  <mergeCells count="16">
    <mergeCell ref="A2:J2"/>
    <mergeCell ref="G4:J4"/>
    <mergeCell ref="G5:J5"/>
    <mergeCell ref="G6:J6"/>
    <mergeCell ref="A8:A9"/>
    <mergeCell ref="G10:G15"/>
    <mergeCell ref="H10:H15"/>
    <mergeCell ref="I10:I15"/>
    <mergeCell ref="J10:J15"/>
    <mergeCell ref="B12:B13"/>
    <mergeCell ref="B14:B15"/>
    <mergeCell ref="B10:B11"/>
    <mergeCell ref="C10:C15"/>
    <mergeCell ref="D10:D15"/>
    <mergeCell ref="E10:E15"/>
    <mergeCell ref="F10:F15"/>
  </mergeCells>
  <phoneticPr fontId="3"/>
  <printOptions horizontalCentered="1"/>
  <pageMargins left="0.59055118110236227" right="0.59055118110236227" top="0.78740157480314965" bottom="0.19685039370078741" header="0.51181102362204722" footer="0.51181102362204722"/>
  <pageSetup paperSize="9" scale="7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Sheet!$A$2:$A$5</xm:f>
          </x14:formula1>
          <xm:sqref>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BreakPreview" topLeftCell="A7" zoomScaleNormal="100" zoomScaleSheetLayoutView="100" workbookViewId="0">
      <selection activeCell="A3" sqref="A3"/>
    </sheetView>
  </sheetViews>
  <sheetFormatPr defaultColWidth="11.375" defaultRowHeight="27" customHeight="1" x14ac:dyDescent="0.4"/>
  <cols>
    <col min="1" max="1" width="24.25" style="1" customWidth="1"/>
    <col min="2" max="9" width="12" style="1" customWidth="1"/>
    <col min="10" max="16384" width="11.375" style="1"/>
  </cols>
  <sheetData>
    <row r="1" spans="1:10" s="17" customFormat="1" ht="21" customHeight="1" x14ac:dyDescent="0.4">
      <c r="A1" s="17" t="s">
        <v>11</v>
      </c>
    </row>
    <row r="2" spans="1:10" s="17" customFormat="1" ht="21" customHeight="1" x14ac:dyDescent="0.4">
      <c r="A2" s="40" t="s">
        <v>43</v>
      </c>
      <c r="B2" s="40"/>
      <c r="C2" s="40"/>
      <c r="D2" s="40"/>
      <c r="E2" s="40"/>
      <c r="F2" s="40"/>
      <c r="G2" s="40"/>
      <c r="H2" s="40"/>
      <c r="I2" s="40"/>
      <c r="J2" s="40"/>
    </row>
    <row r="3" spans="1:10" s="2" customFormat="1" ht="16.5" customHeight="1" x14ac:dyDescent="0.4"/>
    <row r="4" spans="1:10" s="16" customFormat="1" ht="22.5" customHeight="1" x14ac:dyDescent="0.4">
      <c r="F4" s="22" t="s">
        <v>21</v>
      </c>
      <c r="G4" s="41"/>
      <c r="H4" s="42"/>
      <c r="I4" s="42"/>
      <c r="J4" s="43"/>
    </row>
    <row r="5" spans="1:10" s="16" customFormat="1" ht="22.5" customHeight="1" x14ac:dyDescent="0.4">
      <c r="F5" s="22" t="s">
        <v>22</v>
      </c>
      <c r="G5" s="41"/>
      <c r="H5" s="42"/>
      <c r="I5" s="42"/>
      <c r="J5" s="42"/>
    </row>
    <row r="6" spans="1:10" s="16" customFormat="1" ht="22.5" customHeight="1" x14ac:dyDescent="0.4">
      <c r="F6" s="23" t="s">
        <v>20</v>
      </c>
      <c r="G6" s="45" t="s">
        <v>17</v>
      </c>
      <c r="H6" s="46"/>
      <c r="I6" s="46"/>
      <c r="J6" s="47"/>
    </row>
    <row r="7" spans="1:10" s="2" customFormat="1" ht="16.5" customHeight="1" x14ac:dyDescent="0.4">
      <c r="J7" s="15" t="s">
        <v>9</v>
      </c>
    </row>
    <row r="8" spans="1:10" s="2" customFormat="1" ht="75.75" customHeight="1" x14ac:dyDescent="0.4">
      <c r="A8" s="31" t="s">
        <v>8</v>
      </c>
      <c r="B8" s="14" t="s">
        <v>37</v>
      </c>
      <c r="C8" s="14" t="s">
        <v>12</v>
      </c>
      <c r="D8" s="14" t="s">
        <v>30</v>
      </c>
      <c r="E8" s="26" t="s">
        <v>7</v>
      </c>
      <c r="F8" s="14" t="s">
        <v>29</v>
      </c>
      <c r="G8" s="14" t="s">
        <v>14</v>
      </c>
      <c r="H8" s="14" t="s">
        <v>32</v>
      </c>
      <c r="I8" s="14" t="s">
        <v>6</v>
      </c>
      <c r="J8" s="25" t="s">
        <v>36</v>
      </c>
    </row>
    <row r="9" spans="1:10" s="11" customFormat="1" ht="23.25" customHeight="1" x14ac:dyDescent="0.4">
      <c r="A9" s="33"/>
      <c r="B9" s="13"/>
      <c r="C9" s="12" t="s">
        <v>5</v>
      </c>
      <c r="D9" s="24" t="s">
        <v>23</v>
      </c>
      <c r="E9" s="12" t="s">
        <v>13</v>
      </c>
      <c r="F9" s="12" t="s">
        <v>24</v>
      </c>
      <c r="G9" s="12" t="s">
        <v>4</v>
      </c>
      <c r="H9" s="12" t="s">
        <v>33</v>
      </c>
      <c r="I9" s="12" t="s">
        <v>35</v>
      </c>
      <c r="J9" s="12" t="s">
        <v>34</v>
      </c>
    </row>
    <row r="10" spans="1:10" s="11" customFormat="1" ht="23.1" customHeight="1" x14ac:dyDescent="0.4">
      <c r="A10" s="8" t="s">
        <v>3</v>
      </c>
      <c r="B10" s="37">
        <v>1500000</v>
      </c>
      <c r="C10" s="38">
        <f>B10+B12+B14</f>
        <v>3500000</v>
      </c>
      <c r="D10" s="39">
        <f>ROUNDDOWN(C10/2,-3)</f>
        <v>1750000</v>
      </c>
      <c r="E10" s="30">
        <f>VLOOKUP(G6,Sheet!$A$2:$B$5,2,FALSE)</f>
        <v>1600000</v>
      </c>
      <c r="F10" s="49">
        <f>IF(D10&gt;E10,E10,D10)</f>
        <v>1600000</v>
      </c>
      <c r="G10" s="48">
        <v>0.82</v>
      </c>
      <c r="H10" s="31">
        <f>ROUNDUP(F10*G10,-3)</f>
        <v>1312000</v>
      </c>
      <c r="I10" s="49"/>
      <c r="J10" s="34">
        <f>H10-I10</f>
        <v>1312000</v>
      </c>
    </row>
    <row r="11" spans="1:10" ht="80.25" customHeight="1" x14ac:dyDescent="0.4">
      <c r="A11" s="10"/>
      <c r="B11" s="37"/>
      <c r="C11" s="38"/>
      <c r="D11" s="39"/>
      <c r="E11" s="30"/>
      <c r="F11" s="49"/>
      <c r="G11" s="30"/>
      <c r="H11" s="32"/>
      <c r="I11" s="49"/>
      <c r="J11" s="32"/>
    </row>
    <row r="12" spans="1:10" ht="23.1" customHeight="1" x14ac:dyDescent="0.4">
      <c r="A12" s="10" t="s">
        <v>2</v>
      </c>
      <c r="B12" s="35">
        <v>1000000</v>
      </c>
      <c r="C12" s="38"/>
      <c r="D12" s="39"/>
      <c r="E12" s="30"/>
      <c r="F12" s="49"/>
      <c r="G12" s="30"/>
      <c r="H12" s="32"/>
      <c r="I12" s="49"/>
      <c r="J12" s="32"/>
    </row>
    <row r="13" spans="1:10" ht="75" customHeight="1" x14ac:dyDescent="0.4">
      <c r="A13" s="9"/>
      <c r="B13" s="36"/>
      <c r="C13" s="38"/>
      <c r="D13" s="39"/>
      <c r="E13" s="30"/>
      <c r="F13" s="49"/>
      <c r="G13" s="30"/>
      <c r="H13" s="32"/>
      <c r="I13" s="49"/>
      <c r="J13" s="32"/>
    </row>
    <row r="14" spans="1:10" ht="23.1" customHeight="1" x14ac:dyDescent="0.4">
      <c r="A14" s="8" t="s">
        <v>1</v>
      </c>
      <c r="B14" s="35">
        <v>1000000</v>
      </c>
      <c r="C14" s="38"/>
      <c r="D14" s="39"/>
      <c r="E14" s="30"/>
      <c r="F14" s="49"/>
      <c r="G14" s="30"/>
      <c r="H14" s="32"/>
      <c r="I14" s="49"/>
      <c r="J14" s="32"/>
    </row>
    <row r="15" spans="1:10" ht="75" customHeight="1" x14ac:dyDescent="0.4">
      <c r="A15" s="8"/>
      <c r="B15" s="36"/>
      <c r="C15" s="38"/>
      <c r="D15" s="39"/>
      <c r="E15" s="30"/>
      <c r="F15" s="49"/>
      <c r="G15" s="30"/>
      <c r="H15" s="33"/>
      <c r="I15" s="49"/>
      <c r="J15" s="33"/>
    </row>
    <row r="16" spans="1:10" s="2" customFormat="1" ht="21.95" customHeight="1" x14ac:dyDescent="0.4">
      <c r="A16" s="7"/>
      <c r="B16" s="7"/>
      <c r="C16" s="6"/>
      <c r="D16" s="6"/>
      <c r="E16" s="6"/>
      <c r="F16" s="6"/>
      <c r="G16" s="6"/>
      <c r="H16" s="6"/>
    </row>
    <row r="17" spans="1:8" s="2" customFormat="1" ht="22.5" customHeight="1" x14ac:dyDescent="0.4">
      <c r="A17" s="5" t="s">
        <v>28</v>
      </c>
      <c r="B17" s="4"/>
      <c r="C17" s="4"/>
      <c r="D17" s="4"/>
      <c r="E17" s="4"/>
      <c r="F17" s="4"/>
      <c r="G17" s="4"/>
      <c r="H17" s="4"/>
    </row>
    <row r="18" spans="1:8" s="29" customFormat="1" ht="20.100000000000001" customHeight="1" x14ac:dyDescent="0.4">
      <c r="A18" s="27" t="s">
        <v>38</v>
      </c>
      <c r="B18" s="28"/>
      <c r="C18" s="28"/>
      <c r="D18" s="28"/>
      <c r="E18" s="28"/>
      <c r="F18" s="28"/>
      <c r="G18" s="28"/>
      <c r="H18" s="28"/>
    </row>
    <row r="19" spans="1:8" s="2" customFormat="1" ht="18" customHeight="1" x14ac:dyDescent="0.4">
      <c r="A19" s="3" t="s">
        <v>0</v>
      </c>
      <c r="B19" s="3"/>
      <c r="C19" s="3"/>
      <c r="D19" s="3"/>
      <c r="E19" s="3"/>
      <c r="F19" s="3"/>
      <c r="G19" s="3"/>
      <c r="H19" s="3"/>
    </row>
    <row r="20" spans="1:8" s="2" customFormat="1" ht="18" customHeight="1" x14ac:dyDescent="0.4">
      <c r="A20" s="3" t="s">
        <v>26</v>
      </c>
      <c r="B20" s="3"/>
      <c r="C20" s="3"/>
      <c r="D20" s="3"/>
      <c r="E20" s="3"/>
      <c r="F20" s="3"/>
      <c r="G20" s="3"/>
      <c r="H20" s="3"/>
    </row>
    <row r="21" spans="1:8" s="2" customFormat="1" ht="18" customHeight="1" x14ac:dyDescent="0.4">
      <c r="A21" s="3" t="s">
        <v>25</v>
      </c>
      <c r="B21" s="3"/>
      <c r="C21" s="3"/>
      <c r="D21" s="3"/>
      <c r="E21" s="3"/>
      <c r="F21" s="3"/>
      <c r="G21" s="3"/>
      <c r="H21" s="3"/>
    </row>
    <row r="22" spans="1:8" s="2" customFormat="1" ht="18" customHeight="1" x14ac:dyDescent="0.4">
      <c r="A22" s="2" t="s">
        <v>31</v>
      </c>
      <c r="B22" s="3"/>
      <c r="C22" s="3"/>
      <c r="D22" s="3"/>
      <c r="E22" s="3"/>
      <c r="F22" s="3"/>
      <c r="G22" s="3"/>
      <c r="H22" s="3"/>
    </row>
    <row r="23" spans="1:8" s="2" customFormat="1" ht="18" customHeight="1" x14ac:dyDescent="0.4">
      <c r="A23" s="3" t="s">
        <v>27</v>
      </c>
      <c r="B23" s="3"/>
      <c r="C23" s="3"/>
      <c r="D23" s="3"/>
      <c r="E23" s="3"/>
      <c r="F23" s="3"/>
      <c r="G23" s="3"/>
      <c r="H23" s="3"/>
    </row>
    <row r="24" spans="1:8" s="2" customFormat="1" ht="18" customHeight="1" x14ac:dyDescent="0.4">
      <c r="A24" s="3"/>
      <c r="B24" s="3"/>
      <c r="C24" s="3"/>
      <c r="D24" s="3"/>
      <c r="E24" s="3"/>
      <c r="F24" s="3"/>
      <c r="G24" s="3"/>
      <c r="H24" s="3"/>
    </row>
  </sheetData>
  <mergeCells count="16">
    <mergeCell ref="B12:B13"/>
    <mergeCell ref="B14:B15"/>
    <mergeCell ref="H10:H15"/>
    <mergeCell ref="A2:J2"/>
    <mergeCell ref="A8:A9"/>
    <mergeCell ref="B10:B11"/>
    <mergeCell ref="C10:C15"/>
    <mergeCell ref="D10:D15"/>
    <mergeCell ref="E10:E15"/>
    <mergeCell ref="F10:F15"/>
    <mergeCell ref="G4:J4"/>
    <mergeCell ref="G5:J5"/>
    <mergeCell ref="G6:J6"/>
    <mergeCell ref="G10:G15"/>
    <mergeCell ref="I10:I15"/>
    <mergeCell ref="J10:J15"/>
  </mergeCells>
  <phoneticPr fontId="3"/>
  <printOptions horizontalCentered="1"/>
  <pageMargins left="0.59055118110236227" right="0.59055118110236227" top="0.78740157480314965" bottom="0.19685039370078741" header="0.51181102362204722" footer="0.51181102362204722"/>
  <pageSetup paperSize="9" scale="76"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Sheet!$A$2:$A$5</xm:f>
          </x14:formula1>
          <xm:sqref>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D1" sqref="D1:F3"/>
    </sheetView>
  </sheetViews>
  <sheetFormatPr defaultRowHeight="13.5" x14ac:dyDescent="0.15"/>
  <cols>
    <col min="1" max="1" width="16.125" style="18" bestFit="1" customWidth="1"/>
    <col min="2" max="2" width="11.625" style="18" bestFit="1" customWidth="1"/>
    <col min="3" max="3" width="9" style="18"/>
    <col min="4" max="4" width="10.25" style="18" bestFit="1" customWidth="1"/>
    <col min="5" max="16384" width="9" style="18"/>
  </cols>
  <sheetData>
    <row r="1" spans="1:6" x14ac:dyDescent="0.15">
      <c r="A1" s="18" t="s">
        <v>19</v>
      </c>
      <c r="B1" s="18" t="s">
        <v>18</v>
      </c>
    </row>
    <row r="2" spans="1:6" ht="18.75" x14ac:dyDescent="0.4">
      <c r="A2" s="18" t="s">
        <v>10</v>
      </c>
      <c r="B2" s="20">
        <v>1000000</v>
      </c>
      <c r="D2" s="21"/>
      <c r="F2" s="21"/>
    </row>
    <row r="3" spans="1:6" ht="18.75" x14ac:dyDescent="0.4">
      <c r="A3" s="18" t="s">
        <v>17</v>
      </c>
      <c r="B3" s="20">
        <v>1600000</v>
      </c>
      <c r="D3" s="21"/>
    </row>
    <row r="4" spans="1:6" ht="18.75" x14ac:dyDescent="0.4">
      <c r="A4" s="18" t="s">
        <v>16</v>
      </c>
      <c r="B4" s="20">
        <v>2000000</v>
      </c>
    </row>
    <row r="5" spans="1:6" ht="18.75" x14ac:dyDescent="0.4">
      <c r="A5" s="18" t="s">
        <v>15</v>
      </c>
      <c r="B5" s="20">
        <v>2600000</v>
      </c>
    </row>
    <row r="7" spans="1:6" x14ac:dyDescent="0.15">
      <c r="A7" s="19"/>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別紙5</vt:lpstr>
      <vt:lpstr>記入例</vt:lpstr>
      <vt:lpstr>Sheet</vt:lpstr>
      <vt:lpstr>記入例!Print_Area</vt:lpstr>
      <vt:lpstr>別紙5!Print_Area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2022-11-09T02:39:14Z</cp:lastPrinted>
  <dcterms:created xsi:type="dcterms:W3CDTF">2022-06-22T08:58:11Z</dcterms:created>
  <dcterms:modified xsi:type="dcterms:W3CDTF">2022-11-09T02:40:24Z</dcterms:modified>
</cp:coreProperties>
</file>