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Data\m.tnb23\Desktop\"/>
    </mc:Choice>
  </mc:AlternateContent>
  <bookViews>
    <workbookView xWindow="0" yWindow="0" windowWidth="14985" windowHeight="73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N34" i="1" l="1"/>
  <c r="M34" i="1"/>
  <c r="L34" i="1"/>
  <c r="K34" i="1"/>
  <c r="J34" i="1"/>
  <c r="N33" i="1"/>
  <c r="M33" i="1"/>
  <c r="L33" i="1"/>
  <c r="K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4" i="1"/>
  <c r="M14" i="1"/>
  <c r="L14" i="1"/>
  <c r="K14" i="1"/>
  <c r="J14" i="1"/>
  <c r="N13" i="1"/>
  <c r="M13" i="1"/>
  <c r="L13" i="1"/>
  <c r="K13" i="1"/>
  <c r="J13" i="1"/>
  <c r="N12" i="1"/>
  <c r="M12" i="1"/>
  <c r="L12" i="1"/>
  <c r="K12" i="1"/>
  <c r="J12" i="1"/>
  <c r="N11" i="1"/>
  <c r="M11" i="1"/>
  <c r="L11" i="1"/>
  <c r="K11" i="1"/>
  <c r="J11" i="1"/>
  <c r="N10" i="1"/>
  <c r="M10" i="1"/>
  <c r="L10" i="1"/>
  <c r="K10" i="1"/>
  <c r="J10" i="1"/>
  <c r="N9" i="1"/>
  <c r="M9" i="1"/>
  <c r="L9" i="1"/>
  <c r="K9" i="1"/>
  <c r="J9" i="1"/>
  <c r="N8" i="1"/>
  <c r="M8" i="1"/>
  <c r="L8" i="1"/>
  <c r="K8" i="1"/>
  <c r="J8" i="1"/>
  <c r="N7" i="1"/>
  <c r="M7" i="1"/>
  <c r="L7" i="1"/>
  <c r="K7" i="1"/>
  <c r="J7" i="1"/>
  <c r="N6" i="1"/>
  <c r="M6" i="1"/>
  <c r="L6" i="1"/>
  <c r="K6" i="1"/>
  <c r="J6" i="1"/>
  <c r="J5" i="1"/>
  <c r="K5" i="1"/>
  <c r="L5" i="1"/>
  <c r="M5" i="1"/>
  <c r="N5" i="1"/>
  <c r="F37" i="1"/>
  <c r="I35" i="1" l="1"/>
  <c r="N35" i="1" l="1"/>
  <c r="M35" i="1"/>
  <c r="L35" i="1"/>
  <c r="K35" i="1"/>
  <c r="J35" i="1"/>
  <c r="O35" i="1" l="1"/>
  <c r="N37" i="1"/>
  <c r="N38" i="1"/>
  <c r="L37" i="1"/>
  <c r="L38" i="1"/>
  <c r="M37" i="1"/>
  <c r="M38" i="1"/>
  <c r="J37" i="1"/>
  <c r="J38" i="1"/>
  <c r="K38" i="1"/>
  <c r="K37" i="1"/>
  <c r="O38" i="1" l="1"/>
  <c r="O37" i="1"/>
</calcChain>
</file>

<file path=xl/sharedStrings.xml><?xml version="1.0" encoding="utf-8"?>
<sst xmlns="http://schemas.openxmlformats.org/spreadsheetml/2006/main" count="70" uniqueCount="48">
  <si>
    <t>エネルギー</t>
    <phoneticPr fontId="1"/>
  </si>
  <si>
    <t>たんぱく質</t>
    <rPh sb="4" eb="5">
      <t>シツ</t>
    </rPh>
    <phoneticPr fontId="1"/>
  </si>
  <si>
    <t>脂質</t>
    <rPh sb="0" eb="2">
      <t>シシツ</t>
    </rPh>
    <phoneticPr fontId="1"/>
  </si>
  <si>
    <t>炭水化物</t>
    <rPh sb="0" eb="4">
      <t>タンスイカブツ</t>
    </rPh>
    <phoneticPr fontId="1"/>
  </si>
  <si>
    <t>ナトリウム</t>
    <phoneticPr fontId="1"/>
  </si>
  <si>
    <t>ごはん</t>
    <phoneticPr fontId="1"/>
  </si>
  <si>
    <t>こめ［水稲めし］精白米 うるち米</t>
    <phoneticPr fontId="1"/>
  </si>
  <si>
    <t>豚ロース1切れ</t>
    <rPh sb="0" eb="1">
      <t>ブタ</t>
    </rPh>
    <rPh sb="5" eb="6">
      <t>キ</t>
    </rPh>
    <phoneticPr fontId="1"/>
  </si>
  <si>
    <t>ぶた［大型種肉］ロース 脂身つき 生</t>
    <phoneticPr fontId="1"/>
  </si>
  <si>
    <t>小麦粉</t>
    <rPh sb="0" eb="3">
      <t>コムギコ</t>
    </rPh>
    <phoneticPr fontId="1"/>
  </si>
  <si>
    <t>卵</t>
    <rPh sb="0" eb="1">
      <t>タマゴ</t>
    </rPh>
    <phoneticPr fontId="1"/>
  </si>
  <si>
    <t>パン粉</t>
    <rPh sb="2" eb="3">
      <t>コ</t>
    </rPh>
    <phoneticPr fontId="1"/>
  </si>
  <si>
    <t>揚げ油</t>
    <rPh sb="0" eb="1">
      <t>ア</t>
    </rPh>
    <rPh sb="2" eb="3">
      <t>アブラ</t>
    </rPh>
    <phoneticPr fontId="1"/>
  </si>
  <si>
    <t>こむぎ ［小麦粉］薄力粉 １等</t>
    <phoneticPr fontId="1"/>
  </si>
  <si>
    <t>鶏卵 全卵 生</t>
    <phoneticPr fontId="1"/>
  </si>
  <si>
    <t>こむぎ ［その他］パン粉 乾燥</t>
    <phoneticPr fontId="1"/>
  </si>
  <si>
    <t>(植物油脂類) 調合油</t>
    <phoneticPr fontId="1"/>
  </si>
  <si>
    <t>kcal</t>
    <phoneticPr fontId="1"/>
  </si>
  <si>
    <t>g</t>
    <phoneticPr fontId="1"/>
  </si>
  <si>
    <t>mg</t>
    <phoneticPr fontId="1"/>
  </si>
  <si>
    <t>食塩相当量</t>
    <rPh sb="0" eb="2">
      <t>ショクエン</t>
    </rPh>
    <rPh sb="2" eb="4">
      <t>ソウトウ</t>
    </rPh>
    <rPh sb="4" eb="5">
      <t>リョウ</t>
    </rPh>
    <phoneticPr fontId="1"/>
  </si>
  <si>
    <t>使用量当たりの栄養成分量</t>
    <rPh sb="0" eb="3">
      <t>シヨウリョウ</t>
    </rPh>
    <rPh sb="3" eb="4">
      <t>ア</t>
    </rPh>
    <rPh sb="7" eb="9">
      <t>エイヨウ</t>
    </rPh>
    <rPh sb="9" eb="11">
      <t>セイブン</t>
    </rPh>
    <rPh sb="11" eb="12">
      <t>リョウ</t>
    </rPh>
    <phoneticPr fontId="1"/>
  </si>
  <si>
    <t>※太枠の中に、計算したいレシピの情報を入力してください。</t>
    <rPh sb="1" eb="3">
      <t>フトワク</t>
    </rPh>
    <rPh sb="4" eb="5">
      <t>ナカ</t>
    </rPh>
    <rPh sb="7" eb="9">
      <t>ケイサン</t>
    </rPh>
    <rPh sb="16" eb="18">
      <t>ジョウホウ</t>
    </rPh>
    <rPh sb="19" eb="21">
      <t>ニュウリョク</t>
    </rPh>
    <phoneticPr fontId="1"/>
  </si>
  <si>
    <t>各原材料の使用量を入力↓</t>
    <rPh sb="0" eb="1">
      <t>カク</t>
    </rPh>
    <rPh sb="1" eb="4">
      <t>ゲンザイリョウ</t>
    </rPh>
    <phoneticPr fontId="1"/>
  </si>
  <si>
    <t>出来上がり全体の重量を入力→</t>
    <rPh sb="0" eb="3">
      <t>デキア</t>
    </rPh>
    <rPh sb="5" eb="7">
      <t>ゼンタイ</t>
    </rPh>
    <rPh sb="8" eb="10">
      <t>ジュウリョウ</t>
    </rPh>
    <rPh sb="11" eb="13">
      <t>ニュウリョク</t>
    </rPh>
    <phoneticPr fontId="1"/>
  </si>
  <si>
    <t>栄養成分表示をする単位を入力→</t>
    <rPh sb="0" eb="2">
      <t>エイヨウ</t>
    </rPh>
    <rPh sb="2" eb="4">
      <t>セイブン</t>
    </rPh>
    <rPh sb="4" eb="6">
      <t>ヒョウジ</t>
    </rPh>
    <rPh sb="9" eb="11">
      <t>タンイ</t>
    </rPh>
    <rPh sb="12" eb="14">
      <t>ニュウリョク</t>
    </rPh>
    <phoneticPr fontId="1"/>
  </si>
  <si>
    <t>（計算結果）</t>
    <rPh sb="1" eb="3">
      <t>ケイサン</t>
    </rPh>
    <rPh sb="3" eb="5">
      <t>ケッカ</t>
    </rPh>
    <phoneticPr fontId="1"/>
  </si>
  <si>
    <t>日本食品標準成分表の収載値を転記入力する↓</t>
    <rPh sb="0" eb="2">
      <t>ニホン</t>
    </rPh>
    <rPh sb="2" eb="4">
      <t>ショクヒン</t>
    </rPh>
    <rPh sb="4" eb="6">
      <t>ヒョウジュン</t>
    </rPh>
    <rPh sb="6" eb="8">
      <t>セイブン</t>
    </rPh>
    <rPh sb="8" eb="9">
      <t>ヒョウ</t>
    </rPh>
    <rPh sb="10" eb="12">
      <t>シュウサイ</t>
    </rPh>
    <rPh sb="12" eb="13">
      <t>チ</t>
    </rPh>
    <rPh sb="14" eb="16">
      <t>テンキ</t>
    </rPh>
    <rPh sb="16" eb="18">
      <t>ニュウリョク</t>
    </rPh>
    <phoneticPr fontId="1"/>
  </si>
  <si>
    <t>（単位）</t>
    <rPh sb="1" eb="3">
      <t>タンイ</t>
    </rPh>
    <phoneticPr fontId="1"/>
  </si>
  <si>
    <t xml:space="preserve">g </t>
    <phoneticPr fontId="1"/>
  </si>
  <si>
    <t>合計</t>
    <rPh sb="0" eb="2">
      <t>ゴウケイ</t>
    </rPh>
    <phoneticPr fontId="1"/>
  </si>
  <si>
    <t>g当たりの栄養成分表示の値→→</t>
    <rPh sb="1" eb="2">
      <t>ア</t>
    </rPh>
    <phoneticPr fontId="1"/>
  </si>
  <si>
    <t>100g当たりの栄養成分量→→</t>
    <rPh sb="4" eb="5">
      <t>ア</t>
    </rPh>
    <rPh sb="8" eb="10">
      <t>エイヨウ</t>
    </rPh>
    <rPh sb="10" eb="12">
      <t>セイブン</t>
    </rPh>
    <rPh sb="12" eb="13">
      <t>リョウ</t>
    </rPh>
    <phoneticPr fontId="1"/>
  </si>
  <si>
    <t>※黄色のセルは、計算式が入っていて、自動計算されます。</t>
    <phoneticPr fontId="1"/>
  </si>
  <si>
    <t>玉ねぎ</t>
    <rPh sb="0" eb="1">
      <t>タマ</t>
    </rPh>
    <phoneticPr fontId="1"/>
  </si>
  <si>
    <t>卵</t>
    <rPh sb="0" eb="1">
      <t>タマゴ</t>
    </rPh>
    <phoneticPr fontId="1"/>
  </si>
  <si>
    <t>みりん</t>
    <phoneticPr fontId="1"/>
  </si>
  <si>
    <t>砂糖</t>
    <rPh sb="0" eb="2">
      <t>サトウ</t>
    </rPh>
    <phoneticPr fontId="1"/>
  </si>
  <si>
    <t>しょうゆ</t>
    <phoneticPr fontId="1"/>
  </si>
  <si>
    <t>(玉ねぎ類)たまねぎりん茎 生</t>
    <phoneticPr fontId="1"/>
  </si>
  <si>
    <t>鶏卵 全卵 生</t>
  </si>
  <si>
    <t>〈アルコール飲料類〉(混成酒類)みりん 本みりん</t>
  </si>
  <si>
    <t>〈調味料類〉(しょうゆ類) こいくちしょうゆ</t>
  </si>
  <si>
    <t>(砂糖類)車糖 上白糖</t>
    <phoneticPr fontId="1"/>
  </si>
  <si>
    <t>Tr</t>
    <phoneticPr fontId="1"/>
  </si>
  <si>
    <t>（注意）ナトリウムの量の表示は、ナトリウム塩（調味料等含む）を添加していない食品にのみ可。</t>
    <rPh sb="1" eb="3">
      <t>チュウイ</t>
    </rPh>
    <rPh sb="10" eb="11">
      <t>リョウ</t>
    </rPh>
    <rPh sb="12" eb="14">
      <t>ヒョウジ</t>
    </rPh>
    <rPh sb="21" eb="22">
      <t>エン</t>
    </rPh>
    <rPh sb="23" eb="26">
      <t>チョウミリョウ</t>
    </rPh>
    <rPh sb="26" eb="27">
      <t>トウ</t>
    </rPh>
    <rPh sb="27" eb="28">
      <t>フク</t>
    </rPh>
    <rPh sb="31" eb="33">
      <t>テンカ</t>
    </rPh>
    <rPh sb="38" eb="40">
      <t>ショクヒン</t>
    </rPh>
    <rPh sb="43" eb="44">
      <t>カ</t>
    </rPh>
    <phoneticPr fontId="1"/>
  </si>
  <si>
    <t>日本食品標準成分表の収載食品名↓</t>
    <rPh sb="0" eb="2">
      <t>ニホン</t>
    </rPh>
    <rPh sb="2" eb="4">
      <t>ショクヒン</t>
    </rPh>
    <rPh sb="4" eb="6">
      <t>ヒョウジュン</t>
    </rPh>
    <rPh sb="6" eb="9">
      <t>セイブンヒョウ</t>
    </rPh>
    <rPh sb="10" eb="12">
      <t>シュウサイ</t>
    </rPh>
    <rPh sb="12" eb="14">
      <t>ショクヒン</t>
    </rPh>
    <rPh sb="14" eb="15">
      <t>メイ</t>
    </rPh>
    <phoneticPr fontId="1"/>
  </si>
  <si>
    <t>使用する食材↓</t>
    <rPh sb="0" eb="2">
      <t>シヨウ</t>
    </rPh>
    <rPh sb="4" eb="6">
      <t>ショクザイ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</si>
</sst>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_);[Red]\(0.0\)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176" fontId="3" fillId="2" borderId="5" xfId="0" applyNumberFormat="1" applyFont="1" applyFill="1" applyBorder="1">
      <alignment vertical="center"/>
    </xf>
    <xf numFmtId="0" fontId="0" fillId="0" borderId="15" xfId="0" applyBorder="1" applyAlignment="1">
      <alignment horizontal="center" vertical="center"/>
    </xf>
    <xf numFmtId="176" fontId="3" fillId="2" borderId="2" xfId="0" applyNumberFormat="1" applyFont="1" applyFill="1" applyBorder="1">
      <alignment vertical="center"/>
    </xf>
    <xf numFmtId="0" fontId="2" fillId="0" borderId="0" xfId="0" applyFont="1">
      <alignment vertical="center"/>
    </xf>
    <xf numFmtId="0" fontId="0" fillId="0" borderId="14" xfId="0" applyBorder="1" applyAlignment="1">
      <alignment horizontal="right" vertical="center"/>
    </xf>
    <xf numFmtId="0" fontId="0" fillId="0" borderId="18" xfId="0" applyBorder="1">
      <alignment vertical="center"/>
    </xf>
    <xf numFmtId="0" fontId="0" fillId="0" borderId="21" xfId="0" applyBorder="1">
      <alignment vertical="center"/>
    </xf>
    <xf numFmtId="0" fontId="0" fillId="0" borderId="23" xfId="0" applyBorder="1">
      <alignment vertical="center"/>
    </xf>
    <xf numFmtId="0" fontId="2" fillId="0" borderId="10" xfId="0" applyFont="1" applyBorder="1" applyAlignment="1">
      <alignment vertical="center"/>
    </xf>
    <xf numFmtId="0" fontId="2" fillId="0" borderId="14" xfId="0" applyFont="1" applyBorder="1">
      <alignment vertical="center"/>
    </xf>
    <xf numFmtId="0" fontId="2" fillId="0" borderId="7" xfId="0" applyFont="1" applyBorder="1">
      <alignment vertical="center"/>
    </xf>
    <xf numFmtId="0" fontId="0" fillId="0" borderId="21" xfId="0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0" fillId="0" borderId="9" xfId="0" applyBorder="1" applyAlignment="1">
      <alignment horizontal="center" vertical="center"/>
    </xf>
    <xf numFmtId="176" fontId="3" fillId="2" borderId="3" xfId="0" applyNumberFormat="1" applyFont="1" applyFill="1" applyBorder="1">
      <alignment vertical="center"/>
    </xf>
    <xf numFmtId="0" fontId="0" fillId="0" borderId="32" xfId="0" applyBorder="1" applyAlignment="1">
      <alignment horizontal="center" vertical="center"/>
    </xf>
    <xf numFmtId="176" fontId="3" fillId="2" borderId="33" xfId="0" applyNumberFormat="1" applyFont="1" applyFill="1" applyBorder="1">
      <alignment vertical="center"/>
    </xf>
    <xf numFmtId="1" fontId="3" fillId="2" borderId="34" xfId="0" applyNumberFormat="1" applyFont="1" applyFill="1" applyBorder="1">
      <alignment vertical="center"/>
    </xf>
    <xf numFmtId="0" fontId="6" fillId="0" borderId="26" xfId="0" applyFont="1" applyBorder="1">
      <alignment vertical="center"/>
    </xf>
    <xf numFmtId="0" fontId="6" fillId="0" borderId="27" xfId="0" applyFont="1" applyBorder="1">
      <alignment vertical="center"/>
    </xf>
    <xf numFmtId="0" fontId="4" fillId="0" borderId="19" xfId="0" applyFont="1" applyBorder="1">
      <alignment vertical="center"/>
    </xf>
    <xf numFmtId="176" fontId="4" fillId="0" borderId="19" xfId="0" applyNumberFormat="1" applyFont="1" applyBorder="1">
      <alignment vertical="center"/>
    </xf>
    <xf numFmtId="176" fontId="4" fillId="2" borderId="10" xfId="0" applyNumberFormat="1" applyFont="1" applyFill="1" applyBorder="1">
      <alignment vertical="center"/>
    </xf>
    <xf numFmtId="176" fontId="4" fillId="2" borderId="14" xfId="0" applyNumberFormat="1" applyFont="1" applyFill="1" applyBorder="1">
      <alignment vertical="center"/>
    </xf>
    <xf numFmtId="1" fontId="4" fillId="2" borderId="14" xfId="0" applyNumberFormat="1" applyFont="1" applyFill="1" applyBorder="1">
      <alignment vertical="center"/>
    </xf>
    <xf numFmtId="1" fontId="4" fillId="0" borderId="10" xfId="0" applyNumberFormat="1" applyFont="1" applyFill="1" applyBorder="1">
      <alignment vertical="center"/>
    </xf>
    <xf numFmtId="0" fontId="4" fillId="0" borderId="1" xfId="0" applyFont="1" applyBorder="1">
      <alignment vertical="center"/>
    </xf>
    <xf numFmtId="176" fontId="4" fillId="0" borderId="1" xfId="0" applyNumberFormat="1" applyFont="1" applyBorder="1">
      <alignment vertical="center"/>
    </xf>
    <xf numFmtId="1" fontId="4" fillId="0" borderId="10" xfId="0" applyNumberFormat="1" applyFont="1" applyBorder="1">
      <alignment vertical="center"/>
    </xf>
    <xf numFmtId="0" fontId="4" fillId="0" borderId="24" xfId="0" applyFont="1" applyBorder="1">
      <alignment vertical="center"/>
    </xf>
    <xf numFmtId="176" fontId="4" fillId="0" borderId="24" xfId="0" applyNumberFormat="1" applyFont="1" applyBorder="1">
      <alignment vertical="center"/>
    </xf>
    <xf numFmtId="0" fontId="4" fillId="0" borderId="0" xfId="0" applyFont="1">
      <alignment vertical="center"/>
    </xf>
    <xf numFmtId="176" fontId="5" fillId="2" borderId="28" xfId="0" applyNumberFormat="1" applyFont="1" applyFill="1" applyBorder="1">
      <alignment vertical="center"/>
    </xf>
    <xf numFmtId="176" fontId="5" fillId="2" borderId="16" xfId="0" applyNumberFormat="1" applyFont="1" applyFill="1" applyBorder="1">
      <alignment vertical="center"/>
    </xf>
    <xf numFmtId="1" fontId="5" fillId="2" borderId="13" xfId="0" applyNumberFormat="1" applyFont="1" applyFill="1" applyBorder="1">
      <alignment vertical="center"/>
    </xf>
    <xf numFmtId="2" fontId="5" fillId="2" borderId="17" xfId="0" applyNumberFormat="1" applyFont="1" applyFill="1" applyBorder="1">
      <alignment vertical="center"/>
    </xf>
    <xf numFmtId="0" fontId="7" fillId="0" borderId="0" xfId="0" applyFont="1" applyAlignment="1">
      <alignment horizontal="right" vertical="center"/>
    </xf>
    <xf numFmtId="0" fontId="0" fillId="0" borderId="19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177" fontId="4" fillId="0" borderId="20" xfId="0" applyNumberFormat="1" applyFont="1" applyBorder="1">
      <alignment vertical="center"/>
    </xf>
    <xf numFmtId="177" fontId="4" fillId="0" borderId="22" xfId="0" applyNumberFormat="1" applyFont="1" applyBorder="1">
      <alignment vertical="center"/>
    </xf>
    <xf numFmtId="177" fontId="4" fillId="0" borderId="25" xfId="0" applyNumberFormat="1" applyFont="1" applyBorder="1">
      <alignment vertical="center"/>
    </xf>
    <xf numFmtId="0" fontId="4" fillId="0" borderId="30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4" fillId="0" borderId="31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</cellXfs>
  <cellStyles count="1">
    <cellStyle name="標準" xfId="0" builtinId="0"/>
  </cellStyles>
  <dxfs count="2"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view="pageBreakPreview" zoomScale="70" zoomScaleNormal="70" zoomScaleSheetLayoutView="70" workbookViewId="0">
      <pane xSplit="3" ySplit="4" topLeftCell="D5" activePane="bottomRight" state="frozen"/>
      <selection pane="topRight" activeCell="D1" sqref="D1"/>
      <selection pane="bottomLeft" activeCell="A4" sqref="A4"/>
      <selection pane="bottomRight" activeCell="I17" sqref="I17"/>
    </sheetView>
  </sheetViews>
  <sheetFormatPr defaultRowHeight="18.75" x14ac:dyDescent="0.4"/>
  <cols>
    <col min="1" max="1" width="3.5" bestFit="1" customWidth="1"/>
    <col min="2" max="2" width="14.125" bestFit="1" customWidth="1"/>
    <col min="3" max="3" width="33.875" bestFit="1" customWidth="1"/>
    <col min="4" max="8" width="10.875" customWidth="1"/>
    <col min="9" max="9" width="25.5" bestFit="1" customWidth="1"/>
    <col min="10" max="15" width="10.25" customWidth="1"/>
    <col min="16" max="16" width="10.625" customWidth="1"/>
    <col min="17" max="17" width="13" bestFit="1" customWidth="1"/>
    <col min="18" max="22" width="10" customWidth="1"/>
    <col min="23" max="27" width="10.625" customWidth="1"/>
  </cols>
  <sheetData>
    <row r="1" spans="1:15" x14ac:dyDescent="0.4">
      <c r="A1" s="15" t="s">
        <v>22</v>
      </c>
      <c r="J1" t="s">
        <v>33</v>
      </c>
    </row>
    <row r="2" spans="1:15" x14ac:dyDescent="0.4">
      <c r="A2" s="1"/>
      <c r="B2" s="3"/>
      <c r="C2" s="9"/>
      <c r="D2" s="22" t="s">
        <v>27</v>
      </c>
      <c r="E2" s="2"/>
      <c r="F2" s="2"/>
      <c r="G2" s="2"/>
      <c r="H2" s="3"/>
      <c r="I2" s="9"/>
      <c r="J2" s="2" t="s">
        <v>21</v>
      </c>
      <c r="K2" s="2"/>
      <c r="L2" s="2"/>
      <c r="M2" s="2"/>
      <c r="N2" s="2"/>
      <c r="O2" s="3"/>
    </row>
    <row r="3" spans="1:15" x14ac:dyDescent="0.4">
      <c r="A3" s="4"/>
      <c r="B3" s="20" t="s">
        <v>47</v>
      </c>
      <c r="C3" s="21" t="s">
        <v>46</v>
      </c>
      <c r="D3" s="8" t="s">
        <v>0</v>
      </c>
      <c r="E3" s="8" t="s">
        <v>1</v>
      </c>
      <c r="F3" s="8" t="s">
        <v>2</v>
      </c>
      <c r="G3" s="8" t="s">
        <v>3</v>
      </c>
      <c r="H3" s="6" t="s">
        <v>4</v>
      </c>
      <c r="I3" s="8" t="s">
        <v>23</v>
      </c>
      <c r="J3" s="8" t="s">
        <v>0</v>
      </c>
      <c r="K3" s="8" t="s">
        <v>1</v>
      </c>
      <c r="L3" s="8" t="s">
        <v>2</v>
      </c>
      <c r="M3" s="8" t="s">
        <v>3</v>
      </c>
      <c r="N3" s="8" t="s">
        <v>4</v>
      </c>
      <c r="O3" s="6" t="s">
        <v>20</v>
      </c>
    </row>
    <row r="4" spans="1:15" ht="19.5" thickBot="1" x14ac:dyDescent="0.45">
      <c r="A4" s="4"/>
      <c r="B4" s="10"/>
      <c r="C4" s="16" t="s">
        <v>28</v>
      </c>
      <c r="D4" s="8" t="s">
        <v>17</v>
      </c>
      <c r="E4" s="8" t="s">
        <v>18</v>
      </c>
      <c r="F4" s="8" t="s">
        <v>18</v>
      </c>
      <c r="G4" s="8" t="s">
        <v>18</v>
      </c>
      <c r="H4" s="6" t="s">
        <v>19</v>
      </c>
      <c r="I4" s="8" t="s">
        <v>18</v>
      </c>
      <c r="J4" s="13" t="s">
        <v>17</v>
      </c>
      <c r="K4" s="13" t="s">
        <v>18</v>
      </c>
      <c r="L4" s="13" t="s">
        <v>18</v>
      </c>
      <c r="M4" s="13" t="s">
        <v>18</v>
      </c>
      <c r="N4" s="13" t="s">
        <v>19</v>
      </c>
      <c r="O4" s="11" t="s">
        <v>18</v>
      </c>
    </row>
    <row r="5" spans="1:15" ht="20.25" thickTop="1" x14ac:dyDescent="0.4">
      <c r="A5" s="4">
        <v>1</v>
      </c>
      <c r="B5" s="17" t="s">
        <v>5</v>
      </c>
      <c r="C5" s="49" t="s">
        <v>6</v>
      </c>
      <c r="D5" s="32">
        <v>156</v>
      </c>
      <c r="E5" s="33">
        <v>2.5</v>
      </c>
      <c r="F5" s="33">
        <v>0.3</v>
      </c>
      <c r="G5" s="33">
        <v>37.1</v>
      </c>
      <c r="H5" s="32">
        <v>1</v>
      </c>
      <c r="I5" s="52">
        <v>200</v>
      </c>
      <c r="J5" s="34">
        <f>IFERROR(D5*$I5/100,"")</f>
        <v>312</v>
      </c>
      <c r="K5" s="35">
        <f>IFERROR(E5*$I5/100,"")</f>
        <v>5</v>
      </c>
      <c r="L5" s="35">
        <f t="shared" ref="L5:N5" si="0">IFERROR(F5*$I5/100,"")</f>
        <v>0.6</v>
      </c>
      <c r="M5" s="35">
        <f t="shared" si="0"/>
        <v>74.2</v>
      </c>
      <c r="N5" s="36">
        <f t="shared" si="0"/>
        <v>2</v>
      </c>
      <c r="O5" s="37"/>
    </row>
    <row r="6" spans="1:15" ht="19.5" x14ac:dyDescent="0.4">
      <c r="A6" s="4">
        <v>2</v>
      </c>
      <c r="B6" s="18" t="s">
        <v>7</v>
      </c>
      <c r="C6" s="50" t="s">
        <v>8</v>
      </c>
      <c r="D6" s="38">
        <v>237</v>
      </c>
      <c r="E6" s="39">
        <v>17.100000000000001</v>
      </c>
      <c r="F6" s="39">
        <v>19.2</v>
      </c>
      <c r="G6" s="39">
        <v>0.1</v>
      </c>
      <c r="H6" s="38">
        <v>54</v>
      </c>
      <c r="I6" s="53">
        <v>100</v>
      </c>
      <c r="J6" s="34">
        <f t="shared" ref="J6:J34" si="1">IFERROR(D6*$I6/100,"")</f>
        <v>237</v>
      </c>
      <c r="K6" s="35">
        <f t="shared" ref="K6:K34" si="2">IFERROR(E6*$I6/100,"")</f>
        <v>17.100000000000001</v>
      </c>
      <c r="L6" s="35">
        <f t="shared" ref="L6:L34" si="3">IFERROR(F6*$I6/100,"")</f>
        <v>19.2</v>
      </c>
      <c r="M6" s="35">
        <f t="shared" ref="M6:M34" si="4">IFERROR(G6*$I6/100,"")</f>
        <v>0.1</v>
      </c>
      <c r="N6" s="36">
        <f t="shared" ref="N6:N34" si="5">IFERROR(H6*$I6/100,"")</f>
        <v>54</v>
      </c>
      <c r="O6" s="37"/>
    </row>
    <row r="7" spans="1:15" ht="19.5" x14ac:dyDescent="0.4">
      <c r="A7" s="4">
        <v>3</v>
      </c>
      <c r="B7" s="18" t="s">
        <v>9</v>
      </c>
      <c r="C7" s="50" t="s">
        <v>13</v>
      </c>
      <c r="D7" s="38">
        <v>349</v>
      </c>
      <c r="E7" s="39">
        <v>8.3000000000000007</v>
      </c>
      <c r="F7" s="39">
        <v>1.5</v>
      </c>
      <c r="G7" s="39">
        <v>75.8</v>
      </c>
      <c r="H7" s="38" t="s">
        <v>44</v>
      </c>
      <c r="I7" s="53">
        <v>8</v>
      </c>
      <c r="J7" s="34">
        <f t="shared" si="1"/>
        <v>27.92</v>
      </c>
      <c r="K7" s="35">
        <f t="shared" si="2"/>
        <v>0.66400000000000003</v>
      </c>
      <c r="L7" s="35">
        <f t="shared" si="3"/>
        <v>0.12</v>
      </c>
      <c r="M7" s="35">
        <f t="shared" si="4"/>
        <v>6.0640000000000001</v>
      </c>
      <c r="N7" s="36" t="str">
        <f t="shared" si="5"/>
        <v/>
      </c>
      <c r="O7" s="37"/>
    </row>
    <row r="8" spans="1:15" ht="19.5" x14ac:dyDescent="0.4">
      <c r="A8" s="4">
        <v>4</v>
      </c>
      <c r="B8" s="18" t="s">
        <v>10</v>
      </c>
      <c r="C8" s="50" t="s">
        <v>14</v>
      </c>
      <c r="D8" s="38">
        <v>142</v>
      </c>
      <c r="E8" s="39">
        <v>12.2</v>
      </c>
      <c r="F8" s="39">
        <v>10.199999999999999</v>
      </c>
      <c r="G8" s="39">
        <v>0.4</v>
      </c>
      <c r="H8" s="38">
        <v>140</v>
      </c>
      <c r="I8" s="53">
        <v>8</v>
      </c>
      <c r="J8" s="34">
        <f t="shared" si="1"/>
        <v>11.36</v>
      </c>
      <c r="K8" s="35">
        <f t="shared" si="2"/>
        <v>0.97599999999999998</v>
      </c>
      <c r="L8" s="35">
        <f t="shared" si="3"/>
        <v>0.81599999999999995</v>
      </c>
      <c r="M8" s="35">
        <f t="shared" si="4"/>
        <v>3.2000000000000001E-2</v>
      </c>
      <c r="N8" s="36">
        <f t="shared" si="5"/>
        <v>11.2</v>
      </c>
      <c r="O8" s="37"/>
    </row>
    <row r="9" spans="1:15" ht="19.5" x14ac:dyDescent="0.4">
      <c r="A9" s="4">
        <v>5</v>
      </c>
      <c r="B9" s="18" t="s">
        <v>11</v>
      </c>
      <c r="C9" s="50" t="s">
        <v>15</v>
      </c>
      <c r="D9" s="38">
        <v>369</v>
      </c>
      <c r="E9" s="39">
        <v>14.6</v>
      </c>
      <c r="F9" s="39">
        <v>6.8</v>
      </c>
      <c r="G9" s="39">
        <v>63.4</v>
      </c>
      <c r="H9" s="38">
        <v>460</v>
      </c>
      <c r="I9" s="53">
        <v>8</v>
      </c>
      <c r="J9" s="34">
        <f t="shared" si="1"/>
        <v>29.52</v>
      </c>
      <c r="K9" s="35">
        <f t="shared" si="2"/>
        <v>1.1679999999999999</v>
      </c>
      <c r="L9" s="35">
        <f t="shared" si="3"/>
        <v>0.54400000000000004</v>
      </c>
      <c r="M9" s="35">
        <f t="shared" si="4"/>
        <v>5.0720000000000001</v>
      </c>
      <c r="N9" s="36">
        <f t="shared" si="5"/>
        <v>36.799999999999997</v>
      </c>
      <c r="O9" s="37"/>
    </row>
    <row r="10" spans="1:15" ht="19.5" x14ac:dyDescent="0.4">
      <c r="A10" s="4">
        <v>6</v>
      </c>
      <c r="B10" s="18" t="s">
        <v>12</v>
      </c>
      <c r="C10" s="50" t="s">
        <v>16</v>
      </c>
      <c r="D10" s="38">
        <v>886</v>
      </c>
      <c r="E10" s="39">
        <v>0</v>
      </c>
      <c r="F10" s="39">
        <v>100</v>
      </c>
      <c r="G10" s="39">
        <v>0</v>
      </c>
      <c r="H10" s="38">
        <v>0</v>
      </c>
      <c r="I10" s="53">
        <v>19</v>
      </c>
      <c r="J10" s="34">
        <f t="shared" si="1"/>
        <v>168.34</v>
      </c>
      <c r="K10" s="35">
        <f t="shared" si="2"/>
        <v>0</v>
      </c>
      <c r="L10" s="35">
        <f t="shared" si="3"/>
        <v>19</v>
      </c>
      <c r="M10" s="35">
        <f t="shared" si="4"/>
        <v>0</v>
      </c>
      <c r="N10" s="36">
        <f t="shared" si="5"/>
        <v>0</v>
      </c>
      <c r="O10" s="37"/>
    </row>
    <row r="11" spans="1:15" ht="19.5" x14ac:dyDescent="0.4">
      <c r="A11" s="4">
        <v>7</v>
      </c>
      <c r="B11" s="18" t="s">
        <v>34</v>
      </c>
      <c r="C11" s="50" t="s">
        <v>39</v>
      </c>
      <c r="D11" s="38">
        <v>33</v>
      </c>
      <c r="E11" s="39">
        <v>1</v>
      </c>
      <c r="F11" s="39">
        <v>0.1</v>
      </c>
      <c r="G11" s="39">
        <v>8.4</v>
      </c>
      <c r="H11" s="38">
        <v>2</v>
      </c>
      <c r="I11" s="53">
        <v>50</v>
      </c>
      <c r="J11" s="34">
        <f t="shared" si="1"/>
        <v>16.5</v>
      </c>
      <c r="K11" s="35">
        <f t="shared" si="2"/>
        <v>0.5</v>
      </c>
      <c r="L11" s="35">
        <f t="shared" si="3"/>
        <v>0.05</v>
      </c>
      <c r="M11" s="35">
        <f t="shared" si="4"/>
        <v>4.2</v>
      </c>
      <c r="N11" s="36">
        <f t="shared" si="5"/>
        <v>1</v>
      </c>
      <c r="O11" s="40"/>
    </row>
    <row r="12" spans="1:15" ht="19.5" x14ac:dyDescent="0.4">
      <c r="A12" s="4">
        <v>8</v>
      </c>
      <c r="B12" s="18" t="s">
        <v>35</v>
      </c>
      <c r="C12" s="50" t="s">
        <v>40</v>
      </c>
      <c r="D12" s="38">
        <v>142</v>
      </c>
      <c r="E12" s="39">
        <v>12.2</v>
      </c>
      <c r="F12" s="39">
        <v>10.199999999999999</v>
      </c>
      <c r="G12" s="39">
        <v>0.4</v>
      </c>
      <c r="H12" s="38">
        <v>140</v>
      </c>
      <c r="I12" s="53">
        <v>30</v>
      </c>
      <c r="J12" s="34">
        <f t="shared" si="1"/>
        <v>42.6</v>
      </c>
      <c r="K12" s="35">
        <f t="shared" si="2"/>
        <v>3.66</v>
      </c>
      <c r="L12" s="35">
        <f t="shared" si="3"/>
        <v>3.06</v>
      </c>
      <c r="M12" s="35">
        <f t="shared" si="4"/>
        <v>0.12</v>
      </c>
      <c r="N12" s="36">
        <f t="shared" si="5"/>
        <v>42</v>
      </c>
      <c r="O12" s="40"/>
    </row>
    <row r="13" spans="1:15" ht="19.5" x14ac:dyDescent="0.4">
      <c r="A13" s="4">
        <v>9</v>
      </c>
      <c r="B13" s="18" t="s">
        <v>36</v>
      </c>
      <c r="C13" s="50" t="s">
        <v>41</v>
      </c>
      <c r="D13" s="38">
        <v>241</v>
      </c>
      <c r="E13" s="39">
        <v>0.3</v>
      </c>
      <c r="F13" s="39" t="s">
        <v>44</v>
      </c>
      <c r="G13" s="39">
        <v>43.2</v>
      </c>
      <c r="H13" s="38">
        <v>3</v>
      </c>
      <c r="I13" s="53">
        <v>10</v>
      </c>
      <c r="J13" s="34">
        <f t="shared" si="1"/>
        <v>24.1</v>
      </c>
      <c r="K13" s="35">
        <f t="shared" si="2"/>
        <v>0.03</v>
      </c>
      <c r="L13" s="35" t="str">
        <f t="shared" si="3"/>
        <v/>
      </c>
      <c r="M13" s="35">
        <f t="shared" si="4"/>
        <v>4.32</v>
      </c>
      <c r="N13" s="36">
        <f t="shared" si="5"/>
        <v>0.3</v>
      </c>
      <c r="O13" s="40"/>
    </row>
    <row r="14" spans="1:15" ht="19.5" x14ac:dyDescent="0.4">
      <c r="A14" s="4">
        <v>10</v>
      </c>
      <c r="B14" s="18" t="s">
        <v>37</v>
      </c>
      <c r="C14" s="50" t="s">
        <v>43</v>
      </c>
      <c r="D14" s="38">
        <v>391</v>
      </c>
      <c r="E14" s="39">
        <v>0</v>
      </c>
      <c r="F14" s="39">
        <v>0</v>
      </c>
      <c r="G14" s="39">
        <v>99.3</v>
      </c>
      <c r="H14" s="38">
        <v>1</v>
      </c>
      <c r="I14" s="53">
        <v>5</v>
      </c>
      <c r="J14" s="34">
        <f t="shared" si="1"/>
        <v>19.55</v>
      </c>
      <c r="K14" s="35">
        <f t="shared" si="2"/>
        <v>0</v>
      </c>
      <c r="L14" s="35">
        <f t="shared" si="3"/>
        <v>0</v>
      </c>
      <c r="M14" s="35">
        <f t="shared" si="4"/>
        <v>4.9649999999999999</v>
      </c>
      <c r="N14" s="36">
        <f t="shared" si="5"/>
        <v>0.05</v>
      </c>
      <c r="O14" s="40"/>
    </row>
    <row r="15" spans="1:15" ht="19.5" x14ac:dyDescent="0.4">
      <c r="A15" s="4">
        <v>11</v>
      </c>
      <c r="B15" s="18" t="s">
        <v>38</v>
      </c>
      <c r="C15" s="50" t="s">
        <v>42</v>
      </c>
      <c r="D15" s="38">
        <v>76</v>
      </c>
      <c r="E15" s="39">
        <v>7.7</v>
      </c>
      <c r="F15" s="39">
        <v>0</v>
      </c>
      <c r="G15" s="39">
        <v>7.9</v>
      </c>
      <c r="H15" s="38">
        <v>5700</v>
      </c>
      <c r="I15" s="53">
        <v>20</v>
      </c>
      <c r="J15" s="34">
        <f t="shared" si="1"/>
        <v>15.2</v>
      </c>
      <c r="K15" s="35">
        <f t="shared" si="2"/>
        <v>1.54</v>
      </c>
      <c r="L15" s="35">
        <f t="shared" si="3"/>
        <v>0</v>
      </c>
      <c r="M15" s="35">
        <f t="shared" si="4"/>
        <v>1.58</v>
      </c>
      <c r="N15" s="36">
        <f t="shared" si="5"/>
        <v>1140</v>
      </c>
      <c r="O15" s="40"/>
    </row>
    <row r="16" spans="1:15" ht="19.5" x14ac:dyDescent="0.4">
      <c r="A16" s="4">
        <v>12</v>
      </c>
      <c r="B16" s="18"/>
      <c r="C16" s="50"/>
      <c r="D16" s="38"/>
      <c r="E16" s="39"/>
      <c r="F16" s="39"/>
      <c r="G16" s="39"/>
      <c r="H16" s="38"/>
      <c r="I16" s="53"/>
      <c r="J16" s="34">
        <f t="shared" si="1"/>
        <v>0</v>
      </c>
      <c r="K16" s="35">
        <f t="shared" si="2"/>
        <v>0</v>
      </c>
      <c r="L16" s="35">
        <f t="shared" si="3"/>
        <v>0</v>
      </c>
      <c r="M16" s="35">
        <f t="shared" si="4"/>
        <v>0</v>
      </c>
      <c r="N16" s="36">
        <f t="shared" si="5"/>
        <v>0</v>
      </c>
      <c r="O16" s="40"/>
    </row>
    <row r="17" spans="1:15" ht="19.5" x14ac:dyDescent="0.4">
      <c r="A17" s="4">
        <v>13</v>
      </c>
      <c r="B17" s="18"/>
      <c r="C17" s="50"/>
      <c r="D17" s="38"/>
      <c r="E17" s="39"/>
      <c r="F17" s="39"/>
      <c r="G17" s="39"/>
      <c r="H17" s="38"/>
      <c r="I17" s="53"/>
      <c r="J17" s="34">
        <f t="shared" si="1"/>
        <v>0</v>
      </c>
      <c r="K17" s="35">
        <f t="shared" si="2"/>
        <v>0</v>
      </c>
      <c r="L17" s="35">
        <f t="shared" si="3"/>
        <v>0</v>
      </c>
      <c r="M17" s="35">
        <f t="shared" si="4"/>
        <v>0</v>
      </c>
      <c r="N17" s="36">
        <f t="shared" si="5"/>
        <v>0</v>
      </c>
      <c r="O17" s="40"/>
    </row>
    <row r="18" spans="1:15" ht="19.5" x14ac:dyDescent="0.4">
      <c r="A18" s="4">
        <v>14</v>
      </c>
      <c r="B18" s="18"/>
      <c r="C18" s="50"/>
      <c r="D18" s="38"/>
      <c r="E18" s="39"/>
      <c r="F18" s="39"/>
      <c r="G18" s="39"/>
      <c r="H18" s="38"/>
      <c r="I18" s="53"/>
      <c r="J18" s="34">
        <f t="shared" si="1"/>
        <v>0</v>
      </c>
      <c r="K18" s="35">
        <f t="shared" si="2"/>
        <v>0</v>
      </c>
      <c r="L18" s="35">
        <f t="shared" si="3"/>
        <v>0</v>
      </c>
      <c r="M18" s="35">
        <f t="shared" si="4"/>
        <v>0</v>
      </c>
      <c r="N18" s="36">
        <f t="shared" si="5"/>
        <v>0</v>
      </c>
      <c r="O18" s="40"/>
    </row>
    <row r="19" spans="1:15" ht="19.5" x14ac:dyDescent="0.4">
      <c r="A19" s="4">
        <v>15</v>
      </c>
      <c r="B19" s="18"/>
      <c r="C19" s="50"/>
      <c r="D19" s="38"/>
      <c r="E19" s="39"/>
      <c r="F19" s="39"/>
      <c r="G19" s="39"/>
      <c r="H19" s="38"/>
      <c r="I19" s="53"/>
      <c r="J19" s="34">
        <f t="shared" si="1"/>
        <v>0</v>
      </c>
      <c r="K19" s="35">
        <f t="shared" si="2"/>
        <v>0</v>
      </c>
      <c r="L19" s="35">
        <f t="shared" si="3"/>
        <v>0</v>
      </c>
      <c r="M19" s="35">
        <f t="shared" si="4"/>
        <v>0</v>
      </c>
      <c r="N19" s="36">
        <f t="shared" si="5"/>
        <v>0</v>
      </c>
      <c r="O19" s="40"/>
    </row>
    <row r="20" spans="1:15" ht="19.5" x14ac:dyDescent="0.4">
      <c r="A20" s="4">
        <v>16</v>
      </c>
      <c r="B20" s="18"/>
      <c r="C20" s="50"/>
      <c r="D20" s="38"/>
      <c r="E20" s="39"/>
      <c r="F20" s="39"/>
      <c r="G20" s="39"/>
      <c r="H20" s="38"/>
      <c r="I20" s="53"/>
      <c r="J20" s="34">
        <f t="shared" si="1"/>
        <v>0</v>
      </c>
      <c r="K20" s="35">
        <f t="shared" si="2"/>
        <v>0</v>
      </c>
      <c r="L20" s="35">
        <f t="shared" si="3"/>
        <v>0</v>
      </c>
      <c r="M20" s="35">
        <f t="shared" si="4"/>
        <v>0</v>
      </c>
      <c r="N20" s="36">
        <f t="shared" si="5"/>
        <v>0</v>
      </c>
      <c r="O20" s="40"/>
    </row>
    <row r="21" spans="1:15" ht="19.5" x14ac:dyDescent="0.4">
      <c r="A21" s="4">
        <v>17</v>
      </c>
      <c r="B21" s="18"/>
      <c r="C21" s="50"/>
      <c r="D21" s="38"/>
      <c r="E21" s="39"/>
      <c r="F21" s="39"/>
      <c r="G21" s="39"/>
      <c r="H21" s="38"/>
      <c r="I21" s="53"/>
      <c r="J21" s="34">
        <f t="shared" si="1"/>
        <v>0</v>
      </c>
      <c r="K21" s="35">
        <f t="shared" si="2"/>
        <v>0</v>
      </c>
      <c r="L21" s="35">
        <f t="shared" si="3"/>
        <v>0</v>
      </c>
      <c r="M21" s="35">
        <f t="shared" si="4"/>
        <v>0</v>
      </c>
      <c r="N21" s="36">
        <f t="shared" si="5"/>
        <v>0</v>
      </c>
      <c r="O21" s="40"/>
    </row>
    <row r="22" spans="1:15" ht="19.5" x14ac:dyDescent="0.4">
      <c r="A22" s="4">
        <v>18</v>
      </c>
      <c r="B22" s="18"/>
      <c r="C22" s="50"/>
      <c r="D22" s="38"/>
      <c r="E22" s="39"/>
      <c r="F22" s="39"/>
      <c r="G22" s="39"/>
      <c r="H22" s="38"/>
      <c r="I22" s="53"/>
      <c r="J22" s="34">
        <f t="shared" si="1"/>
        <v>0</v>
      </c>
      <c r="K22" s="35">
        <f t="shared" si="2"/>
        <v>0</v>
      </c>
      <c r="L22" s="35">
        <f t="shared" si="3"/>
        <v>0</v>
      </c>
      <c r="M22" s="35">
        <f t="shared" si="4"/>
        <v>0</v>
      </c>
      <c r="N22" s="36">
        <f t="shared" si="5"/>
        <v>0</v>
      </c>
      <c r="O22" s="40"/>
    </row>
    <row r="23" spans="1:15" ht="19.5" x14ac:dyDescent="0.4">
      <c r="A23" s="4">
        <v>19</v>
      </c>
      <c r="B23" s="18"/>
      <c r="C23" s="50"/>
      <c r="D23" s="38"/>
      <c r="E23" s="39"/>
      <c r="F23" s="39"/>
      <c r="G23" s="39"/>
      <c r="H23" s="38"/>
      <c r="I23" s="53"/>
      <c r="J23" s="34">
        <f t="shared" si="1"/>
        <v>0</v>
      </c>
      <c r="K23" s="35">
        <f t="shared" si="2"/>
        <v>0</v>
      </c>
      <c r="L23" s="35">
        <f t="shared" si="3"/>
        <v>0</v>
      </c>
      <c r="M23" s="35">
        <f t="shared" si="4"/>
        <v>0</v>
      </c>
      <c r="N23" s="36">
        <f t="shared" si="5"/>
        <v>0</v>
      </c>
      <c r="O23" s="40"/>
    </row>
    <row r="24" spans="1:15" ht="19.5" x14ac:dyDescent="0.4">
      <c r="A24" s="4">
        <v>20</v>
      </c>
      <c r="B24" s="18"/>
      <c r="C24" s="50"/>
      <c r="D24" s="38"/>
      <c r="E24" s="39"/>
      <c r="F24" s="39"/>
      <c r="G24" s="39"/>
      <c r="H24" s="38"/>
      <c r="I24" s="53"/>
      <c r="J24" s="34">
        <f t="shared" si="1"/>
        <v>0</v>
      </c>
      <c r="K24" s="35">
        <f t="shared" si="2"/>
        <v>0</v>
      </c>
      <c r="L24" s="35">
        <f t="shared" si="3"/>
        <v>0</v>
      </c>
      <c r="M24" s="35">
        <f t="shared" si="4"/>
        <v>0</v>
      </c>
      <c r="N24" s="36">
        <f t="shared" si="5"/>
        <v>0</v>
      </c>
      <c r="O24" s="40"/>
    </row>
    <row r="25" spans="1:15" ht="19.5" x14ac:dyDescent="0.4">
      <c r="A25" s="4">
        <v>21</v>
      </c>
      <c r="B25" s="18"/>
      <c r="C25" s="50"/>
      <c r="D25" s="38"/>
      <c r="E25" s="39"/>
      <c r="F25" s="39"/>
      <c r="G25" s="39"/>
      <c r="H25" s="38"/>
      <c r="I25" s="53"/>
      <c r="J25" s="34">
        <f t="shared" si="1"/>
        <v>0</v>
      </c>
      <c r="K25" s="35">
        <f t="shared" si="2"/>
        <v>0</v>
      </c>
      <c r="L25" s="35">
        <f t="shared" si="3"/>
        <v>0</v>
      </c>
      <c r="M25" s="35">
        <f t="shared" si="4"/>
        <v>0</v>
      </c>
      <c r="N25" s="36">
        <f t="shared" si="5"/>
        <v>0</v>
      </c>
      <c r="O25" s="40"/>
    </row>
    <row r="26" spans="1:15" ht="19.5" x14ac:dyDescent="0.4">
      <c r="A26" s="4">
        <v>22</v>
      </c>
      <c r="B26" s="18"/>
      <c r="C26" s="50"/>
      <c r="D26" s="38"/>
      <c r="E26" s="39"/>
      <c r="F26" s="39"/>
      <c r="G26" s="39"/>
      <c r="H26" s="38"/>
      <c r="I26" s="53"/>
      <c r="J26" s="34">
        <f t="shared" si="1"/>
        <v>0</v>
      </c>
      <c r="K26" s="35">
        <f t="shared" si="2"/>
        <v>0</v>
      </c>
      <c r="L26" s="35">
        <f t="shared" si="3"/>
        <v>0</v>
      </c>
      <c r="M26" s="35">
        <f t="shared" si="4"/>
        <v>0</v>
      </c>
      <c r="N26" s="36">
        <f t="shared" si="5"/>
        <v>0</v>
      </c>
      <c r="O26" s="40"/>
    </row>
    <row r="27" spans="1:15" ht="19.5" x14ac:dyDescent="0.4">
      <c r="A27" s="4">
        <v>23</v>
      </c>
      <c r="B27" s="18"/>
      <c r="C27" s="50"/>
      <c r="D27" s="38"/>
      <c r="E27" s="39"/>
      <c r="F27" s="39"/>
      <c r="G27" s="39"/>
      <c r="H27" s="38"/>
      <c r="I27" s="53"/>
      <c r="J27" s="34">
        <f t="shared" si="1"/>
        <v>0</v>
      </c>
      <c r="K27" s="35">
        <f t="shared" si="2"/>
        <v>0</v>
      </c>
      <c r="L27" s="35">
        <f t="shared" si="3"/>
        <v>0</v>
      </c>
      <c r="M27" s="35">
        <f t="shared" si="4"/>
        <v>0</v>
      </c>
      <c r="N27" s="36">
        <f t="shared" si="5"/>
        <v>0</v>
      </c>
      <c r="O27" s="40"/>
    </row>
    <row r="28" spans="1:15" ht="19.5" x14ac:dyDescent="0.4">
      <c r="A28" s="4">
        <v>24</v>
      </c>
      <c r="B28" s="18"/>
      <c r="C28" s="50"/>
      <c r="D28" s="38"/>
      <c r="E28" s="39"/>
      <c r="F28" s="39"/>
      <c r="G28" s="39"/>
      <c r="H28" s="38"/>
      <c r="I28" s="53"/>
      <c r="J28" s="34">
        <f t="shared" si="1"/>
        <v>0</v>
      </c>
      <c r="K28" s="35">
        <f t="shared" si="2"/>
        <v>0</v>
      </c>
      <c r="L28" s="35">
        <f t="shared" si="3"/>
        <v>0</v>
      </c>
      <c r="M28" s="35">
        <f t="shared" si="4"/>
        <v>0</v>
      </c>
      <c r="N28" s="36">
        <f t="shared" si="5"/>
        <v>0</v>
      </c>
      <c r="O28" s="40"/>
    </row>
    <row r="29" spans="1:15" ht="19.5" x14ac:dyDescent="0.4">
      <c r="A29" s="4">
        <v>25</v>
      </c>
      <c r="B29" s="18"/>
      <c r="C29" s="50"/>
      <c r="D29" s="38"/>
      <c r="E29" s="39"/>
      <c r="F29" s="39"/>
      <c r="G29" s="39"/>
      <c r="H29" s="38"/>
      <c r="I29" s="53"/>
      <c r="J29" s="34">
        <f t="shared" si="1"/>
        <v>0</v>
      </c>
      <c r="K29" s="35">
        <f t="shared" si="2"/>
        <v>0</v>
      </c>
      <c r="L29" s="35">
        <f t="shared" si="3"/>
        <v>0</v>
      </c>
      <c r="M29" s="35">
        <f t="shared" si="4"/>
        <v>0</v>
      </c>
      <c r="N29" s="36">
        <f t="shared" si="5"/>
        <v>0</v>
      </c>
      <c r="O29" s="40"/>
    </row>
    <row r="30" spans="1:15" ht="19.5" x14ac:dyDescent="0.4">
      <c r="A30" s="4">
        <v>26</v>
      </c>
      <c r="B30" s="18"/>
      <c r="C30" s="50"/>
      <c r="D30" s="38"/>
      <c r="E30" s="39"/>
      <c r="F30" s="39"/>
      <c r="G30" s="39"/>
      <c r="H30" s="38"/>
      <c r="I30" s="53"/>
      <c r="J30" s="34">
        <f t="shared" si="1"/>
        <v>0</v>
      </c>
      <c r="K30" s="35">
        <f t="shared" si="2"/>
        <v>0</v>
      </c>
      <c r="L30" s="35">
        <f t="shared" si="3"/>
        <v>0</v>
      </c>
      <c r="M30" s="35">
        <f t="shared" si="4"/>
        <v>0</v>
      </c>
      <c r="N30" s="36">
        <f t="shared" si="5"/>
        <v>0</v>
      </c>
      <c r="O30" s="40"/>
    </row>
    <row r="31" spans="1:15" ht="19.5" x14ac:dyDescent="0.4">
      <c r="A31" s="4">
        <v>27</v>
      </c>
      <c r="B31" s="18"/>
      <c r="C31" s="50"/>
      <c r="D31" s="38"/>
      <c r="E31" s="39"/>
      <c r="F31" s="39"/>
      <c r="G31" s="39"/>
      <c r="H31" s="38"/>
      <c r="I31" s="53"/>
      <c r="J31" s="34">
        <f t="shared" si="1"/>
        <v>0</v>
      </c>
      <c r="K31" s="35">
        <f t="shared" si="2"/>
        <v>0</v>
      </c>
      <c r="L31" s="35">
        <f t="shared" si="3"/>
        <v>0</v>
      </c>
      <c r="M31" s="35">
        <f t="shared" si="4"/>
        <v>0</v>
      </c>
      <c r="N31" s="36">
        <f t="shared" si="5"/>
        <v>0</v>
      </c>
      <c r="O31" s="40"/>
    </row>
    <row r="32" spans="1:15" ht="19.5" x14ac:dyDescent="0.4">
      <c r="A32" s="4">
        <v>28</v>
      </c>
      <c r="B32" s="18"/>
      <c r="C32" s="50"/>
      <c r="D32" s="38"/>
      <c r="E32" s="39"/>
      <c r="F32" s="39"/>
      <c r="G32" s="39"/>
      <c r="H32" s="38"/>
      <c r="I32" s="53"/>
      <c r="J32" s="34">
        <f t="shared" si="1"/>
        <v>0</v>
      </c>
      <c r="K32" s="35">
        <f t="shared" si="2"/>
        <v>0</v>
      </c>
      <c r="L32" s="35">
        <f t="shared" si="3"/>
        <v>0</v>
      </c>
      <c r="M32" s="35">
        <f t="shared" si="4"/>
        <v>0</v>
      </c>
      <c r="N32" s="36">
        <f t="shared" si="5"/>
        <v>0</v>
      </c>
      <c r="O32" s="40"/>
    </row>
    <row r="33" spans="1:15" ht="19.5" x14ac:dyDescent="0.4">
      <c r="A33" s="4">
        <v>29</v>
      </c>
      <c r="B33" s="18"/>
      <c r="C33" s="50"/>
      <c r="D33" s="38"/>
      <c r="E33" s="39"/>
      <c r="F33" s="39"/>
      <c r="G33" s="39"/>
      <c r="H33" s="38"/>
      <c r="I33" s="53"/>
      <c r="J33" s="34">
        <f t="shared" si="1"/>
        <v>0</v>
      </c>
      <c r="K33" s="35">
        <f t="shared" si="2"/>
        <v>0</v>
      </c>
      <c r="L33" s="35">
        <f t="shared" si="3"/>
        <v>0</v>
      </c>
      <c r="M33" s="35">
        <f t="shared" si="4"/>
        <v>0</v>
      </c>
      <c r="N33" s="36">
        <f t="shared" si="5"/>
        <v>0</v>
      </c>
      <c r="O33" s="40"/>
    </row>
    <row r="34" spans="1:15" ht="20.25" thickBot="1" x14ac:dyDescent="0.45">
      <c r="A34" s="5">
        <v>30</v>
      </c>
      <c r="B34" s="19"/>
      <c r="C34" s="51"/>
      <c r="D34" s="41"/>
      <c r="E34" s="42"/>
      <c r="F34" s="42"/>
      <c r="G34" s="42"/>
      <c r="H34" s="41"/>
      <c r="I34" s="54"/>
      <c r="J34" s="34">
        <f t="shared" si="1"/>
        <v>0</v>
      </c>
      <c r="K34" s="35">
        <f t="shared" si="2"/>
        <v>0</v>
      </c>
      <c r="L34" s="35">
        <f t="shared" si="3"/>
        <v>0</v>
      </c>
      <c r="M34" s="35">
        <f t="shared" si="4"/>
        <v>0</v>
      </c>
      <c r="N34" s="36">
        <f t="shared" si="5"/>
        <v>0</v>
      </c>
      <c r="O34" s="40"/>
    </row>
    <row r="35" spans="1:15" ht="21" thickTop="1" thickBot="1" x14ac:dyDescent="0.45">
      <c r="D35" s="43"/>
      <c r="E35" s="43"/>
      <c r="F35" s="55" t="s">
        <v>30</v>
      </c>
      <c r="G35" s="56"/>
      <c r="H35" s="56"/>
      <c r="I35" s="44">
        <f>SUM(I5:I34)</f>
        <v>458</v>
      </c>
      <c r="J35" s="45">
        <f>SUM(J5:J34)</f>
        <v>904.09</v>
      </c>
      <c r="K35" s="45">
        <f t="shared" ref="K35:N35" si="6">SUM(K5:K34)</f>
        <v>30.638000000000002</v>
      </c>
      <c r="L35" s="45">
        <f t="shared" si="6"/>
        <v>43.39</v>
      </c>
      <c r="M35" s="45">
        <f t="shared" si="6"/>
        <v>100.65300000000001</v>
      </c>
      <c r="N35" s="46">
        <f t="shared" si="6"/>
        <v>1287.3499999999999</v>
      </c>
      <c r="O35" s="47">
        <f>N35*2.54/1000</f>
        <v>3.2698689999999995</v>
      </c>
    </row>
    <row r="36" spans="1:15" ht="25.5" thickTop="1" thickBot="1" x14ac:dyDescent="0.45">
      <c r="C36" s="48" t="s">
        <v>24</v>
      </c>
      <c r="D36" s="30">
        <v>458</v>
      </c>
      <c r="E36" t="s">
        <v>18</v>
      </c>
      <c r="F36" s="57" t="s">
        <v>26</v>
      </c>
      <c r="G36" s="58"/>
      <c r="H36" s="58"/>
      <c r="I36" s="58"/>
      <c r="J36" s="6" t="s">
        <v>0</v>
      </c>
      <c r="K36" s="8" t="s">
        <v>1</v>
      </c>
      <c r="L36" s="8" t="s">
        <v>2</v>
      </c>
      <c r="M36" s="25" t="s">
        <v>3</v>
      </c>
      <c r="N36" s="27" t="s">
        <v>4</v>
      </c>
      <c r="O36" s="6" t="s">
        <v>20</v>
      </c>
    </row>
    <row r="37" spans="1:15" ht="24.75" thickBot="1" x14ac:dyDescent="0.45">
      <c r="C37" s="48" t="s">
        <v>25</v>
      </c>
      <c r="D37" s="31">
        <v>230</v>
      </c>
      <c r="E37" s="23" t="s">
        <v>29</v>
      </c>
      <c r="F37" s="24">
        <f>D37</f>
        <v>230</v>
      </c>
      <c r="G37" s="61" t="s">
        <v>31</v>
      </c>
      <c r="H37" s="61"/>
      <c r="I37" s="61"/>
      <c r="J37" s="12">
        <f t="shared" ref="J37:O37" si="7">J$35*$D$37/$D$36</f>
        <v>454.01899563318779</v>
      </c>
      <c r="K37" s="14">
        <f t="shared" si="7"/>
        <v>15.385895196506551</v>
      </c>
      <c r="L37" s="14">
        <f t="shared" si="7"/>
        <v>21.789737991266378</v>
      </c>
      <c r="M37" s="26">
        <f t="shared" si="7"/>
        <v>50.546266375545855</v>
      </c>
      <c r="N37" s="28">
        <f t="shared" si="7"/>
        <v>646.48580786026196</v>
      </c>
      <c r="O37" s="12">
        <f t="shared" si="7"/>
        <v>1.6420739519650653</v>
      </c>
    </row>
    <row r="38" spans="1:15" ht="25.5" thickTop="1" thickBot="1" x14ac:dyDescent="0.45">
      <c r="F38" s="59" t="s">
        <v>32</v>
      </c>
      <c r="G38" s="60"/>
      <c r="H38" s="60"/>
      <c r="I38" s="60"/>
      <c r="J38" s="12">
        <f t="shared" ref="J38:O38" si="8">J$35*100/$D$36</f>
        <v>197.3995633187773</v>
      </c>
      <c r="K38" s="14">
        <f t="shared" si="8"/>
        <v>6.6895196506550221</v>
      </c>
      <c r="L38" s="14">
        <f t="shared" si="8"/>
        <v>9.4737991266375552</v>
      </c>
      <c r="M38" s="26">
        <f t="shared" si="8"/>
        <v>21.976637554585157</v>
      </c>
      <c r="N38" s="29">
        <f t="shared" si="8"/>
        <v>281.08078602620083</v>
      </c>
      <c r="O38" s="12">
        <f t="shared" si="8"/>
        <v>0.71394519650655008</v>
      </c>
    </row>
    <row r="39" spans="1:15" x14ac:dyDescent="0.4">
      <c r="N39" s="7" t="s">
        <v>45</v>
      </c>
    </row>
  </sheetData>
  <sheetProtection password="DC51" sheet="1" objects="1" scenarios="1"/>
  <protectedRanges>
    <protectedRange sqref="B5:I34 D36:D37" name="献立入力"/>
  </protectedRanges>
  <mergeCells count="4">
    <mergeCell ref="F35:H35"/>
    <mergeCell ref="F36:I36"/>
    <mergeCell ref="F38:I38"/>
    <mergeCell ref="G37:I37"/>
  </mergeCells>
  <phoneticPr fontId="1"/>
  <conditionalFormatting sqref="B5:O34">
    <cfRule type="containsBlanks" dxfId="1" priority="2">
      <formula>LEN(TRIM(B5))=0</formula>
    </cfRule>
  </conditionalFormatting>
  <conditionalFormatting sqref="J37:O38 F38 I35:O35 F35:F36">
    <cfRule type="containsBlanks" dxfId="0" priority="1">
      <formula>LEN(TRIM(F35))=0</formula>
    </cfRule>
  </conditionalFormatting>
  <pageMargins left="0.51181102362204722" right="0.51181102362204722" top="0.74803149606299213" bottom="0.55118110236220474" header="0.51181102362204722" footer="0.31496062992125984"/>
  <pageSetup paperSize="9" scale="65" orientation="landscape" r:id="rId1"/>
  <headerFooter>
    <oddHeader>&amp;L&amp;"-,太字"&amp;14栄養成分計算用レシピ（例）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2022-03-18T01:40:04Z</cp:lastPrinted>
  <dcterms:created xsi:type="dcterms:W3CDTF">2022-02-17T06:10:57Z</dcterms:created>
  <dcterms:modified xsi:type="dcterms:W3CDTF">2022-03-25T00:46:23Z</dcterms:modified>
</cp:coreProperties>
</file>