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'人口'!$A$1:$I$63</definedName>
  </definedNames>
  <calcPr fullCalcOnLoad="1"/>
</workbook>
</file>

<file path=xl/sharedStrings.xml><?xml version="1.0" encoding="utf-8"?>
<sst xmlns="http://schemas.openxmlformats.org/spreadsheetml/2006/main" count="140" uniqueCount="132">
  <si>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</si>
  <si>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</si>
  <si>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</si>
  <si>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</si>
  <si>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</si>
  <si>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</si>
  <si>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</si>
  <si>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</si>
  <si>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</si>
  <si>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</si>
  <si>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</si>
  <si>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</si>
  <si>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</si>
  <si>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</si>
  <si>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</si>
  <si>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</si>
  <si>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</si>
  <si>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</si>
  <si>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</si>
  <si>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</si>
  <si>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</si>
  <si>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</si>
  <si>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</si>
  <si>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</si>
  <si>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</si>
  <si>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</si>
  <si>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</si>
  <si>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</si>
  <si>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</si>
  <si>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</si>
  <si>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</si>
  <si>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</si>
  <si>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</si>
  <si>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</si>
  <si>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</si>
  <si>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</si>
  <si>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</si>
  <si>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</si>
  <si>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</si>
  <si>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</si>
  <si>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</si>
  <si>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</si>
  <si>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</si>
  <si>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</si>
  <si>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</si>
  <si>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</si>
  <si>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</si>
  <si>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</si>
  <si>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</si>
  <si>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</si>
  <si>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</si>
  <si>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</si>
  <si>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</si>
  <si>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</si>
  <si>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</si>
  <si>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</si>
  <si>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</si>
  <si>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</si>
  <si>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</si>
  <si>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</si>
  <si>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</si>
  <si>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</si>
  <si>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</si>
  <si>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</si>
  <si>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</si>
  <si>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</si>
  <si>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</si>
  <si>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</si>
  <si>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</si>
  <si>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</si>
  <si>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</si>
  <si>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</si>
  <si>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</si>
  <si>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</si>
  <si>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</si>
  <si>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</si>
  <si>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</si>
  <si>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</si>
  <si>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</si>
  <si>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</si>
  <si>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</si>
  <si>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</si>
  <si>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</si>
  <si>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</si>
  <si>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</si>
  <si>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</si>
  <si>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</si>
  <si>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</si>
  <si>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</si>
  <si>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</si>
  <si>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</si>
  <si>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</si>
  <si>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</si>
  <si>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</si>
  <si>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</si>
  <si>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</si>
  <si>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</si>
  <si>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</si>
  <si>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</si>
  <si>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</si>
  <si>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</si>
  <si>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</si>
  <si>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</si>
  <si>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</si>
  <si>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</si>
  <si>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</si>
  <si>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</si>
  <si>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</si>
  <si>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</si>
  <si>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</si>
  <si>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</si>
  <si>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</si>
  <si>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</si>
  <si>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</si>
  <si>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</si>
  <si>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</si>
  <si>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</si>
  <si>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</si>
  <si>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</si>
  <si>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</si>
  <si>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</si>
  <si>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</si>
  <si>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</si>
  <si>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</si>
  <si>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世帯数</t>
  </si>
  <si>
    <t>我孫子町</t>
  </si>
  <si>
    <t>小櫃村</t>
  </si>
  <si>
    <t>上総町</t>
  </si>
  <si>
    <t>小糸町</t>
  </si>
  <si>
    <t>清和村</t>
  </si>
  <si>
    <t>昭和43年10月1日現在</t>
  </si>
  <si>
    <t>土気町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</si>
</sst>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38" activePane="bottomLeft" state="frozen"/>
      <selection pane="topLeft" activeCell="A1" sqref="A1"/>
      <selection pane="bottomLeft" activeCell="C51" sqref="C51"/>
    </sheetView>
  </sheetViews>
  <sheetFormatPr defaultColWidth="10.66015625" defaultRowHeight="18"/>
  <cols>
    <col min="1" max="1" width="11.5" style="13" bestFit="1" customWidth="1"/>
    <col min="2" max="2" width="8.91015625" style="13" customWidth="1"/>
    <col min="3" max="3" width="10.41015625" style="13" customWidth="1"/>
    <col min="4" max="4" width="11.5" style="13" bestFit="1" customWidth="1"/>
    <col min="5" max="5" width="8.91015625" style="13" customWidth="1"/>
    <col min="6" max="6" width="10.41015625" style="13" customWidth="1"/>
    <col min="7" max="7" width="11.5" style="13" bestFit="1" customWidth="1"/>
    <col min="8" max="8" width="8.9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88</v>
      </c>
      <c r="B1" s="2"/>
      <c r="C1" s="2"/>
      <c r="F1" s="2"/>
    </row>
    <row r="2" spans="1:9" s="4" customFormat="1" ht="18" thickBot="1">
      <c r="A2" s="1"/>
      <c r="B2" s="2"/>
      <c r="C2" s="2"/>
      <c r="D2" s="2"/>
      <c r="E2" s="2"/>
      <c r="F2" s="2"/>
      <c r="I2" s="3" t="s">
        <v>130</v>
      </c>
    </row>
    <row r="3" spans="1:9" s="4" customFormat="1" ht="14.25" customHeight="1">
      <c r="A3" s="5" t="s">
        <v>89</v>
      </c>
      <c r="B3" s="43" t="s">
        <v>124</v>
      </c>
      <c r="C3" s="47" t="s">
        <v>90</v>
      </c>
      <c r="D3" s="6" t="s">
        <v>89</v>
      </c>
      <c r="E3" s="43" t="s">
        <v>124</v>
      </c>
      <c r="F3" s="41" t="s">
        <v>90</v>
      </c>
      <c r="G3" s="6" t="s">
        <v>89</v>
      </c>
      <c r="H3" s="43" t="s">
        <v>124</v>
      </c>
      <c r="I3" s="45" t="s">
        <v>90</v>
      </c>
    </row>
    <row r="4" spans="1:9" s="4" customFormat="1" ht="18" customHeight="1" thickBot="1">
      <c r="A4" s="7" t="s">
        <v>0</v>
      </c>
      <c r="B4" s="44"/>
      <c r="C4" s="48"/>
      <c r="D4" s="8" t="s">
        <v>0</v>
      </c>
      <c r="E4" s="44"/>
      <c r="F4" s="42"/>
      <c r="G4" s="8" t="s">
        <v>0</v>
      </c>
      <c r="H4" s="44"/>
      <c r="I4" s="46"/>
    </row>
    <row r="5" spans="1:9" ht="17.25">
      <c r="A5" s="9" t="s">
        <v>1</v>
      </c>
      <c r="B5" s="10">
        <f>B6+B7</f>
        <v>767667</v>
      </c>
      <c r="C5" s="30">
        <f>C6+C7</f>
        <v>3043285</v>
      </c>
      <c r="D5" s="23" t="s">
        <v>25</v>
      </c>
      <c r="E5" s="10">
        <f>SUM(E6:E10)</f>
        <v>27966</v>
      </c>
      <c r="F5" s="10">
        <f>SUM(F6:F10)</f>
        <v>121424</v>
      </c>
      <c r="G5" s="11" t="s">
        <v>59</v>
      </c>
      <c r="H5" s="12">
        <f>SUM(H6:H12)</f>
        <v>14521</v>
      </c>
      <c r="I5" s="24">
        <f>SUM(I6:I12)</f>
        <v>68039</v>
      </c>
    </row>
    <row r="6" spans="1:9" ht="17.25">
      <c r="A6" s="14" t="s">
        <v>2</v>
      </c>
      <c r="B6" s="12">
        <f>SUM(B34:B58)</f>
        <v>572094</v>
      </c>
      <c r="C6" s="31">
        <f>SUM(C34:C58)</f>
        <v>2169765</v>
      </c>
      <c r="D6" s="15" t="s">
        <v>87</v>
      </c>
      <c r="E6" s="16">
        <v>4270</v>
      </c>
      <c r="F6" s="16">
        <v>19887</v>
      </c>
      <c r="G6" s="15" t="s">
        <v>60</v>
      </c>
      <c r="H6" s="16">
        <v>2298</v>
      </c>
      <c r="I6" s="25">
        <v>10081</v>
      </c>
    </row>
    <row r="7" spans="1:9" ht="17.25">
      <c r="A7" s="14" t="s">
        <v>3</v>
      </c>
      <c r="B7" s="12">
        <f>SUM(E5,E12,E23,E34,E38,E42,H5,H14,H21,H35)</f>
        <v>195573</v>
      </c>
      <c r="C7" s="31">
        <f>SUM(F5,F12,F23,F34,F38,F42,I5,I14,I21,I35)</f>
        <v>873520</v>
      </c>
      <c r="D7" s="15" t="s">
        <v>114</v>
      </c>
      <c r="E7" s="16">
        <v>8678</v>
      </c>
      <c r="F7" s="16">
        <v>34552</v>
      </c>
      <c r="G7" s="15" t="s">
        <v>85</v>
      </c>
      <c r="H7" s="16">
        <v>1511</v>
      </c>
      <c r="I7" s="25">
        <v>7215</v>
      </c>
    </row>
    <row r="8" spans="1:9" ht="17.25">
      <c r="A8" s="17"/>
      <c r="B8" s="16"/>
      <c r="C8" s="32"/>
      <c r="D8" s="15" t="s">
        <v>26</v>
      </c>
      <c r="E8" s="16">
        <v>2292</v>
      </c>
      <c r="F8" s="16">
        <v>11810</v>
      </c>
      <c r="G8" s="15" t="s">
        <v>61</v>
      </c>
      <c r="H8" s="16">
        <v>1988</v>
      </c>
      <c r="I8" s="25">
        <v>9391</v>
      </c>
    </row>
    <row r="9" spans="1:9" ht="17.25">
      <c r="A9" s="14" t="s">
        <v>97</v>
      </c>
      <c r="B9" s="16"/>
      <c r="C9" s="32"/>
      <c r="D9" s="15" t="s">
        <v>125</v>
      </c>
      <c r="E9" s="16">
        <v>9261</v>
      </c>
      <c r="F9" s="16">
        <v>38090</v>
      </c>
      <c r="G9" s="15" t="s">
        <v>62</v>
      </c>
      <c r="H9" s="16">
        <v>2385</v>
      </c>
      <c r="I9" s="25">
        <v>11445</v>
      </c>
    </row>
    <row r="10" spans="1:9" ht="17.25">
      <c r="A10" s="17" t="s">
        <v>91</v>
      </c>
      <c r="B10" s="16">
        <f>SUM(B34)</f>
        <v>111650</v>
      </c>
      <c r="C10" s="32">
        <f>SUM(C34)</f>
        <v>407436</v>
      </c>
      <c r="D10" s="15" t="s">
        <v>27</v>
      </c>
      <c r="E10" s="16">
        <v>3465</v>
      </c>
      <c r="F10" s="16">
        <v>17085</v>
      </c>
      <c r="G10" s="15" t="s">
        <v>112</v>
      </c>
      <c r="H10" s="16">
        <v>2064</v>
      </c>
      <c r="I10" s="25">
        <v>10091</v>
      </c>
    </row>
    <row r="11" spans="1:9" ht="17.25">
      <c r="A11" s="17" t="s">
        <v>92</v>
      </c>
      <c r="B11" s="16">
        <f>SUM(B36,E6)</f>
        <v>71757</v>
      </c>
      <c r="C11" s="32">
        <f>SUM(C36,F6)</f>
        <v>258467</v>
      </c>
      <c r="D11" s="15"/>
      <c r="E11" s="16"/>
      <c r="F11" s="16"/>
      <c r="G11" s="15" t="s">
        <v>63</v>
      </c>
      <c r="H11" s="16">
        <v>1678</v>
      </c>
      <c r="I11" s="25">
        <v>7718</v>
      </c>
    </row>
    <row r="12" spans="1:9" ht="17.25">
      <c r="A12" s="17" t="s">
        <v>93</v>
      </c>
      <c r="B12" s="16">
        <f>SUM(B41)</f>
        <v>55287</v>
      </c>
      <c r="C12" s="32">
        <f>SUM(C41)</f>
        <v>205702</v>
      </c>
      <c r="D12" s="11" t="s">
        <v>28</v>
      </c>
      <c r="E12" s="12">
        <f>SUM(E13:E21)</f>
        <v>25335</v>
      </c>
      <c r="F12" s="12">
        <f>SUM(F13:F21)</f>
        <v>113574</v>
      </c>
      <c r="G12" s="15" t="s">
        <v>64</v>
      </c>
      <c r="H12" s="16">
        <v>2597</v>
      </c>
      <c r="I12" s="25">
        <v>12098</v>
      </c>
    </row>
    <row r="13" spans="1:9" ht="17.25">
      <c r="A13" s="17" t="s">
        <v>94</v>
      </c>
      <c r="B13" s="16">
        <f>SUM(B42,E8)</f>
        <v>17558</v>
      </c>
      <c r="C13" s="32">
        <f>SUM(C42,F8)</f>
        <v>75915</v>
      </c>
      <c r="D13" s="15" t="s">
        <v>86</v>
      </c>
      <c r="E13" s="16">
        <v>5832</v>
      </c>
      <c r="F13" s="16">
        <v>23061</v>
      </c>
      <c r="G13" s="39"/>
      <c r="H13" s="39"/>
      <c r="I13" s="40"/>
    </row>
    <row r="14" spans="1:9" ht="17.25">
      <c r="A14" s="17" t="s">
        <v>95</v>
      </c>
      <c r="B14" s="16">
        <f>SUM(B46:B47,E12)</f>
        <v>47771</v>
      </c>
      <c r="C14" s="32">
        <f>SUM(C46:C47,F12)</f>
        <v>208094</v>
      </c>
      <c r="D14" s="15" t="s">
        <v>29</v>
      </c>
      <c r="E14" s="16">
        <v>1358</v>
      </c>
      <c r="F14" s="16">
        <v>6101</v>
      </c>
      <c r="G14" s="11" t="s">
        <v>65</v>
      </c>
      <c r="H14" s="12">
        <f>SUM(H15:H19)</f>
        <v>15606</v>
      </c>
      <c r="I14" s="26">
        <f>SUM(I15:I19)</f>
        <v>67752</v>
      </c>
    </row>
    <row r="15" spans="1:9" ht="17.25">
      <c r="A15" s="17"/>
      <c r="B15" s="16"/>
      <c r="C15" s="32"/>
      <c r="D15" s="15" t="s">
        <v>82</v>
      </c>
      <c r="E15" s="16">
        <v>5865</v>
      </c>
      <c r="F15" s="16">
        <v>25899</v>
      </c>
      <c r="G15" s="15" t="s">
        <v>66</v>
      </c>
      <c r="H15" s="16">
        <v>3420</v>
      </c>
      <c r="I15" s="25">
        <v>15058</v>
      </c>
    </row>
    <row r="16" spans="1:9" ht="17.25">
      <c r="A16" s="17" t="s">
        <v>96</v>
      </c>
      <c r="B16" s="16">
        <f>SUM(B43,E24:E29,E32)</f>
        <v>25992</v>
      </c>
      <c r="C16" s="32">
        <f>SUM(C43,F24:F29,F32)</f>
        <v>122547</v>
      </c>
      <c r="D16" s="15" t="s">
        <v>84</v>
      </c>
      <c r="E16" s="16">
        <v>2392</v>
      </c>
      <c r="F16" s="16">
        <v>11164</v>
      </c>
      <c r="G16" s="15" t="s">
        <v>67</v>
      </c>
      <c r="H16" s="16">
        <v>2050</v>
      </c>
      <c r="I16" s="25">
        <v>9282</v>
      </c>
    </row>
    <row r="17" spans="1:9" ht="17.25">
      <c r="A17" s="17" t="s">
        <v>98</v>
      </c>
      <c r="B17" s="16">
        <f>SUM(B35,B50,E34)</f>
        <v>32628</v>
      </c>
      <c r="C17" s="32">
        <f>SUM(C35,C50,F34)</f>
        <v>143011</v>
      </c>
      <c r="D17" s="15" t="s">
        <v>30</v>
      </c>
      <c r="E17" s="16">
        <v>1540</v>
      </c>
      <c r="F17" s="16">
        <v>7448</v>
      </c>
      <c r="G17" s="15" t="s">
        <v>68</v>
      </c>
      <c r="H17" s="16">
        <v>2115</v>
      </c>
      <c r="I17" s="25">
        <v>8663</v>
      </c>
    </row>
    <row r="18" spans="1:9" ht="17.25">
      <c r="A18" s="17" t="s">
        <v>99</v>
      </c>
      <c r="B18" s="16">
        <f>SUM(B49,E30:E31,E38)</f>
        <v>17142</v>
      </c>
      <c r="C18" s="32">
        <f>SUM(C49,F30:F31,F38)</f>
        <v>79085</v>
      </c>
      <c r="D18" s="15" t="s">
        <v>31</v>
      </c>
      <c r="E18" s="16">
        <v>1990</v>
      </c>
      <c r="F18" s="16">
        <v>9436</v>
      </c>
      <c r="G18" s="15" t="s">
        <v>69</v>
      </c>
      <c r="H18" s="16">
        <v>5148</v>
      </c>
      <c r="I18" s="25">
        <v>22135</v>
      </c>
    </row>
    <row r="19" spans="1:9" ht="17.25">
      <c r="A19" s="17" t="s">
        <v>100</v>
      </c>
      <c r="B19" s="16">
        <f>SUM(B48,E43:E45)</f>
        <v>18214</v>
      </c>
      <c r="C19" s="16">
        <f>SUM(C48,F43:F45)</f>
        <v>80358</v>
      </c>
      <c r="D19" s="15" t="s">
        <v>81</v>
      </c>
      <c r="E19" s="16">
        <v>3475</v>
      </c>
      <c r="F19" s="16">
        <v>16530</v>
      </c>
      <c r="G19" s="15" t="s">
        <v>70</v>
      </c>
      <c r="H19" s="16">
        <v>2873</v>
      </c>
      <c r="I19" s="25">
        <v>12614</v>
      </c>
    </row>
    <row r="20" spans="1:9" ht="17.25">
      <c r="A20" s="17" t="s">
        <v>101</v>
      </c>
      <c r="B20" s="16">
        <f>SUM(B44,H5)</f>
        <v>25702</v>
      </c>
      <c r="C20" s="32">
        <f>SUM(C44,I5)</f>
        <v>114885</v>
      </c>
      <c r="D20" s="15" t="s">
        <v>32</v>
      </c>
      <c r="E20" s="16">
        <v>963</v>
      </c>
      <c r="F20" s="16">
        <v>4926</v>
      </c>
      <c r="G20" s="18"/>
      <c r="H20" s="16"/>
      <c r="I20" s="25"/>
    </row>
    <row r="21" spans="1:9" ht="17.25">
      <c r="A21" s="17"/>
      <c r="B21" s="16"/>
      <c r="C21" s="32"/>
      <c r="D21" s="15" t="s">
        <v>33</v>
      </c>
      <c r="E21" s="16">
        <v>1920</v>
      </c>
      <c r="F21" s="16">
        <v>9009</v>
      </c>
      <c r="G21" s="11" t="s">
        <v>71</v>
      </c>
      <c r="H21" s="12">
        <f>SUM(H22:H33)</f>
        <v>27758</v>
      </c>
      <c r="I21" s="26">
        <f>SUM(I22:I33)</f>
        <v>116633</v>
      </c>
    </row>
    <row r="22" spans="1:9" ht="17.25">
      <c r="A22" s="17" t="s">
        <v>102</v>
      </c>
      <c r="B22" s="16">
        <f>SUM(B54,H14)</f>
        <v>21869</v>
      </c>
      <c r="C22" s="32">
        <f>SUM(C54,I14)</f>
        <v>95757</v>
      </c>
      <c r="D22" s="15"/>
      <c r="E22" s="16"/>
      <c r="F22" s="16"/>
      <c r="G22" s="15" t="s">
        <v>72</v>
      </c>
      <c r="H22" s="16">
        <v>1702</v>
      </c>
      <c r="I22" s="25">
        <v>7082</v>
      </c>
    </row>
    <row r="23" spans="1:9" ht="17.25">
      <c r="A23" s="17" t="s">
        <v>103</v>
      </c>
      <c r="B23" s="16">
        <f>SUM(B55)</f>
        <v>31362</v>
      </c>
      <c r="C23" s="32">
        <f>SUM(C55)</f>
        <v>132466</v>
      </c>
      <c r="D23" s="11" t="s">
        <v>34</v>
      </c>
      <c r="E23" s="12">
        <f>SUM(E24:E32)</f>
        <v>21357</v>
      </c>
      <c r="F23" s="12">
        <f>SUM(F24:F32)</f>
        <v>102693</v>
      </c>
      <c r="G23" s="15" t="s">
        <v>73</v>
      </c>
      <c r="H23" s="16">
        <v>1794</v>
      </c>
      <c r="I23" s="25">
        <v>7328</v>
      </c>
    </row>
    <row r="24" spans="1:9" ht="17.25">
      <c r="A24" s="17" t="s">
        <v>105</v>
      </c>
      <c r="B24" s="16">
        <f>SUM(B40,H35)</f>
        <v>45275</v>
      </c>
      <c r="C24" s="32">
        <f>SUM(C40,I35)</f>
        <v>192967</v>
      </c>
      <c r="D24" s="15" t="s">
        <v>35</v>
      </c>
      <c r="E24" s="16">
        <v>1413</v>
      </c>
      <c r="F24" s="16">
        <v>6796</v>
      </c>
      <c r="G24" s="15" t="s">
        <v>74</v>
      </c>
      <c r="H24" s="16">
        <v>3204</v>
      </c>
      <c r="I24" s="25">
        <v>13568</v>
      </c>
    </row>
    <row r="25" spans="1:9" ht="17.25">
      <c r="A25" s="17" t="s">
        <v>104</v>
      </c>
      <c r="B25" s="16">
        <f>SUM(B38,H22:H29)</f>
        <v>31897</v>
      </c>
      <c r="C25" s="32">
        <f>SUM(C38,I22:I29)</f>
        <v>129165</v>
      </c>
      <c r="D25" s="15" t="s">
        <v>36</v>
      </c>
      <c r="E25" s="16">
        <v>1132</v>
      </c>
      <c r="F25" s="16">
        <v>5494</v>
      </c>
      <c r="G25" s="15" t="s">
        <v>75</v>
      </c>
      <c r="H25" s="16">
        <v>1150</v>
      </c>
      <c r="I25" s="25">
        <v>4966</v>
      </c>
    </row>
    <row r="26" spans="1:9" ht="17.25">
      <c r="A26" s="17" t="s">
        <v>106</v>
      </c>
      <c r="B26" s="16">
        <f>SUM(H30:H33)</f>
        <v>10377</v>
      </c>
      <c r="C26" s="32">
        <f>SUM(I30:I33)</f>
        <v>43470</v>
      </c>
      <c r="D26" s="15" t="s">
        <v>37</v>
      </c>
      <c r="E26" s="16">
        <v>2077</v>
      </c>
      <c r="F26" s="16">
        <v>10435</v>
      </c>
      <c r="G26" s="15" t="s">
        <v>76</v>
      </c>
      <c r="H26" s="16">
        <v>2064</v>
      </c>
      <c r="I26" s="25">
        <v>7886</v>
      </c>
    </row>
    <row r="27" spans="1:9" ht="17.25">
      <c r="A27" s="17"/>
      <c r="B27" s="16"/>
      <c r="C27" s="32"/>
      <c r="D27" s="15" t="s">
        <v>38</v>
      </c>
      <c r="E27" s="16">
        <v>4466</v>
      </c>
      <c r="F27" s="16">
        <v>20600</v>
      </c>
      <c r="G27" s="15" t="s">
        <v>77</v>
      </c>
      <c r="H27" s="16">
        <v>3868</v>
      </c>
      <c r="I27" s="25">
        <v>16987</v>
      </c>
    </row>
    <row r="28" spans="1:9" ht="17.25">
      <c r="A28" s="17" t="s">
        <v>107</v>
      </c>
      <c r="B28" s="16">
        <f>SUM(B37,E7)</f>
        <v>91094</v>
      </c>
      <c r="C28" s="32">
        <f>SUM(C37,F7)</f>
        <v>316368</v>
      </c>
      <c r="D28" s="15" t="s">
        <v>39</v>
      </c>
      <c r="E28" s="16">
        <v>2486</v>
      </c>
      <c r="F28" s="16">
        <v>12034</v>
      </c>
      <c r="G28" s="15" t="s">
        <v>78</v>
      </c>
      <c r="H28" s="16">
        <v>1689</v>
      </c>
      <c r="I28" s="25">
        <v>7302</v>
      </c>
    </row>
    <row r="29" spans="1:9" ht="17.25">
      <c r="A29" s="17" t="s">
        <v>108</v>
      </c>
      <c r="B29" s="16">
        <f>SUM(E46:E51)</f>
        <v>14075</v>
      </c>
      <c r="C29" s="32">
        <f>SUM(F46:F51)</f>
        <v>63697</v>
      </c>
      <c r="D29" s="15" t="s">
        <v>40</v>
      </c>
      <c r="E29" s="16">
        <v>1148</v>
      </c>
      <c r="F29" s="16">
        <v>5534</v>
      </c>
      <c r="G29" s="15" t="s">
        <v>79</v>
      </c>
      <c r="H29" s="16">
        <v>1910</v>
      </c>
      <c r="I29" s="25">
        <v>8044</v>
      </c>
    </row>
    <row r="30" spans="1:9" ht="17.25">
      <c r="A30" s="17" t="s">
        <v>109</v>
      </c>
      <c r="B30" s="16">
        <f>SUM(B53,B56,E9:E10)</f>
        <v>59610</v>
      </c>
      <c r="C30" s="32">
        <f>SUM(C53,C56,F9:F10)</f>
        <v>236540</v>
      </c>
      <c r="D30" s="15" t="s">
        <v>41</v>
      </c>
      <c r="E30" s="16">
        <v>3871</v>
      </c>
      <c r="F30" s="16">
        <v>17737</v>
      </c>
      <c r="G30" s="35" t="s">
        <v>115</v>
      </c>
      <c r="H30" s="16">
        <v>1683</v>
      </c>
      <c r="I30" s="25">
        <v>7086</v>
      </c>
    </row>
    <row r="31" spans="1:9" ht="17.25">
      <c r="A31" s="17" t="s">
        <v>110</v>
      </c>
      <c r="B31" s="16">
        <f>SUM(B52,B58)</f>
        <v>38407</v>
      </c>
      <c r="C31" s="32">
        <f>SUM(C52,C58)</f>
        <v>137355</v>
      </c>
      <c r="D31" s="15" t="s">
        <v>42</v>
      </c>
      <c r="E31" s="16">
        <v>1832</v>
      </c>
      <c r="F31" s="16">
        <v>9405</v>
      </c>
      <c r="G31" s="35" t="s">
        <v>116</v>
      </c>
      <c r="H31" s="16">
        <v>1703</v>
      </c>
      <c r="I31" s="25">
        <v>7157</v>
      </c>
    </row>
    <row r="32" spans="1:9" ht="17.25">
      <c r="A32" s="17"/>
      <c r="B32" s="16"/>
      <c r="C32" s="32"/>
      <c r="D32" s="15" t="s">
        <v>43</v>
      </c>
      <c r="E32" s="16">
        <v>2932</v>
      </c>
      <c r="F32" s="16">
        <v>14658</v>
      </c>
      <c r="G32" s="35" t="s">
        <v>117</v>
      </c>
      <c r="H32" s="16">
        <v>4334</v>
      </c>
      <c r="I32" s="25">
        <v>18352</v>
      </c>
    </row>
    <row r="33" spans="1:9" ht="17.25">
      <c r="A33" s="14" t="s">
        <v>111</v>
      </c>
      <c r="B33" s="16"/>
      <c r="C33" s="32"/>
      <c r="D33" s="16"/>
      <c r="E33" s="16"/>
      <c r="F33" s="16"/>
      <c r="G33" s="35" t="s">
        <v>80</v>
      </c>
      <c r="H33" s="16">
        <v>2657</v>
      </c>
      <c r="I33" s="25">
        <v>10875</v>
      </c>
    </row>
    <row r="34" spans="1:9" ht="17.25">
      <c r="A34" s="17" t="s">
        <v>4</v>
      </c>
      <c r="B34" s="16">
        <v>111650</v>
      </c>
      <c r="C34" s="32">
        <v>407436</v>
      </c>
      <c r="D34" s="11" t="s">
        <v>44</v>
      </c>
      <c r="E34" s="12">
        <f>SUM(E35:E36)</f>
        <v>4206</v>
      </c>
      <c r="F34" s="12">
        <f>SUM(F35:F36)</f>
        <v>20123</v>
      </c>
      <c r="G34" s="35"/>
      <c r="H34" s="16"/>
      <c r="I34" s="25"/>
    </row>
    <row r="35" spans="1:9" ht="17.25">
      <c r="A35" s="17" t="s">
        <v>5</v>
      </c>
      <c r="B35" s="16">
        <v>21473</v>
      </c>
      <c r="C35" s="32">
        <v>91738</v>
      </c>
      <c r="D35" s="15" t="s">
        <v>45</v>
      </c>
      <c r="E35" s="16">
        <v>1719</v>
      </c>
      <c r="F35" s="16">
        <v>8810</v>
      </c>
      <c r="G35" s="36" t="s">
        <v>83</v>
      </c>
      <c r="H35" s="12">
        <f>SUM(H36:H46)</f>
        <v>29592</v>
      </c>
      <c r="I35" s="26">
        <f>SUM(I36:I46)</f>
        <v>131661</v>
      </c>
    </row>
    <row r="36" spans="1:9" ht="17.25">
      <c r="A36" s="17" t="s">
        <v>6</v>
      </c>
      <c r="B36" s="16">
        <v>67487</v>
      </c>
      <c r="C36" s="32">
        <v>238580</v>
      </c>
      <c r="D36" s="15" t="s">
        <v>46</v>
      </c>
      <c r="E36" s="16">
        <v>2487</v>
      </c>
      <c r="F36" s="16">
        <v>11313</v>
      </c>
      <c r="G36" s="35" t="s">
        <v>113</v>
      </c>
      <c r="H36" s="16">
        <v>2851</v>
      </c>
      <c r="I36" s="25">
        <v>14239</v>
      </c>
    </row>
    <row r="37" spans="1:9" ht="17.25">
      <c r="A37" s="17" t="s">
        <v>7</v>
      </c>
      <c r="B37" s="16">
        <v>82416</v>
      </c>
      <c r="C37" s="32">
        <v>281816</v>
      </c>
      <c r="D37" s="15"/>
      <c r="E37" s="16"/>
      <c r="F37" s="16"/>
      <c r="G37" s="35" t="s">
        <v>126</v>
      </c>
      <c r="H37" s="16">
        <v>1356</v>
      </c>
      <c r="I37" s="25">
        <v>6568</v>
      </c>
    </row>
    <row r="38" spans="1:9" ht="17.25">
      <c r="A38" s="17" t="s">
        <v>8</v>
      </c>
      <c r="B38" s="16">
        <v>14516</v>
      </c>
      <c r="C38" s="32">
        <v>56002</v>
      </c>
      <c r="D38" s="11" t="s">
        <v>47</v>
      </c>
      <c r="E38" s="12">
        <f>SUM(E39:E40)</f>
        <v>4341</v>
      </c>
      <c r="F38" s="12">
        <f>SUM(F39:F40)</f>
        <v>20107</v>
      </c>
      <c r="G38" s="35" t="s">
        <v>127</v>
      </c>
      <c r="H38" s="16">
        <v>2748</v>
      </c>
      <c r="I38" s="25">
        <v>12714</v>
      </c>
    </row>
    <row r="39" spans="1:9" ht="17.25">
      <c r="A39" s="17"/>
      <c r="B39" s="16"/>
      <c r="C39" s="32"/>
      <c r="D39" s="15" t="s">
        <v>48</v>
      </c>
      <c r="E39" s="16">
        <v>2400</v>
      </c>
      <c r="F39" s="16">
        <v>10927</v>
      </c>
      <c r="G39" s="35" t="s">
        <v>118</v>
      </c>
      <c r="H39" s="16">
        <v>2071</v>
      </c>
      <c r="I39" s="25">
        <v>10166</v>
      </c>
    </row>
    <row r="40" spans="1:9" ht="17.25">
      <c r="A40" s="17" t="s">
        <v>9</v>
      </c>
      <c r="B40" s="16">
        <v>15683</v>
      </c>
      <c r="C40" s="32">
        <v>61306</v>
      </c>
      <c r="D40" s="15" t="s">
        <v>49</v>
      </c>
      <c r="E40" s="16">
        <v>1941</v>
      </c>
      <c r="F40" s="16">
        <v>9180</v>
      </c>
      <c r="G40" s="21" t="s">
        <v>119</v>
      </c>
      <c r="H40" s="16">
        <v>1453</v>
      </c>
      <c r="I40" s="25">
        <v>6662</v>
      </c>
    </row>
    <row r="41" spans="1:9" ht="17.25">
      <c r="A41" s="17" t="s">
        <v>10</v>
      </c>
      <c r="B41" s="16">
        <v>55287</v>
      </c>
      <c r="C41" s="32">
        <v>205702</v>
      </c>
      <c r="D41" s="18"/>
      <c r="E41" s="16"/>
      <c r="F41" s="16"/>
      <c r="G41" s="21" t="s">
        <v>120</v>
      </c>
      <c r="H41" s="16">
        <v>6209</v>
      </c>
      <c r="I41" s="25">
        <v>22675</v>
      </c>
    </row>
    <row r="42" spans="1:9" ht="17.25">
      <c r="A42" s="17" t="s">
        <v>11</v>
      </c>
      <c r="B42" s="16">
        <v>15266</v>
      </c>
      <c r="C42" s="32">
        <v>64105</v>
      </c>
      <c r="D42" s="11" t="s">
        <v>50</v>
      </c>
      <c r="E42" s="12">
        <f>SUM(E43:E51)</f>
        <v>24891</v>
      </c>
      <c r="F42" s="12">
        <f>SUM(F43:F51)</f>
        <v>111514</v>
      </c>
      <c r="G42" s="21" t="s">
        <v>128</v>
      </c>
      <c r="H42" s="16">
        <v>1165</v>
      </c>
      <c r="I42" s="25">
        <v>5594</v>
      </c>
    </row>
    <row r="43" spans="1:9" ht="17.25">
      <c r="A43" s="17" t="s">
        <v>12</v>
      </c>
      <c r="B43" s="16">
        <v>10338</v>
      </c>
      <c r="C43" s="32">
        <v>46996</v>
      </c>
      <c r="D43" s="15" t="s">
        <v>131</v>
      </c>
      <c r="E43" s="16">
        <v>1845</v>
      </c>
      <c r="F43" s="16">
        <v>8044</v>
      </c>
      <c r="G43" s="21" t="s">
        <v>129</v>
      </c>
      <c r="H43" s="16">
        <v>883</v>
      </c>
      <c r="I43" s="25">
        <v>4225</v>
      </c>
    </row>
    <row r="44" spans="1:9" ht="17.25">
      <c r="A44" s="17" t="s">
        <v>13</v>
      </c>
      <c r="B44" s="16">
        <v>11181</v>
      </c>
      <c r="C44" s="32">
        <v>46846</v>
      </c>
      <c r="D44" s="15" t="s">
        <v>51</v>
      </c>
      <c r="E44" s="16">
        <v>4839</v>
      </c>
      <c r="F44" s="16">
        <v>22028</v>
      </c>
      <c r="G44" s="21" t="s">
        <v>121</v>
      </c>
      <c r="H44" s="16">
        <v>3692</v>
      </c>
      <c r="I44" s="25">
        <v>17365</v>
      </c>
    </row>
    <row r="45" spans="1:9" ht="17.25">
      <c r="A45" s="17"/>
      <c r="B45" s="16"/>
      <c r="C45" s="32"/>
      <c r="D45" s="15" t="s">
        <v>52</v>
      </c>
      <c r="E45" s="16">
        <v>4132</v>
      </c>
      <c r="F45" s="16">
        <v>17745</v>
      </c>
      <c r="G45" s="21" t="s">
        <v>122</v>
      </c>
      <c r="H45" s="16">
        <v>3079</v>
      </c>
      <c r="I45" s="25">
        <v>13838</v>
      </c>
    </row>
    <row r="46" spans="1:9" ht="17.25">
      <c r="A46" s="17" t="s">
        <v>14</v>
      </c>
      <c r="B46" s="16">
        <v>9757</v>
      </c>
      <c r="C46" s="32">
        <v>43475</v>
      </c>
      <c r="D46" s="15" t="s">
        <v>53</v>
      </c>
      <c r="E46" s="16">
        <v>4172</v>
      </c>
      <c r="F46" s="16">
        <v>19304</v>
      </c>
      <c r="G46" s="21" t="s">
        <v>123</v>
      </c>
      <c r="H46" s="16">
        <v>4085</v>
      </c>
      <c r="I46" s="25">
        <v>17615</v>
      </c>
    </row>
    <row r="47" spans="1:9" ht="17.25">
      <c r="A47" s="17" t="s">
        <v>15</v>
      </c>
      <c r="B47" s="16">
        <v>12679</v>
      </c>
      <c r="C47" s="32">
        <v>51045</v>
      </c>
      <c r="D47" s="15" t="s">
        <v>54</v>
      </c>
      <c r="E47" s="16">
        <v>1997</v>
      </c>
      <c r="F47" s="16">
        <v>9091</v>
      </c>
      <c r="G47" s="33"/>
      <c r="H47" s="33"/>
      <c r="I47" s="37"/>
    </row>
    <row r="48" spans="1:9" ht="17.25">
      <c r="A48" s="17" t="s">
        <v>16</v>
      </c>
      <c r="B48" s="16">
        <v>7398</v>
      </c>
      <c r="C48" s="32">
        <v>32541</v>
      </c>
      <c r="D48" s="15" t="s">
        <v>55</v>
      </c>
      <c r="E48" s="16">
        <v>1053</v>
      </c>
      <c r="F48" s="16">
        <v>4769</v>
      </c>
      <c r="G48" s="33"/>
      <c r="H48" s="33"/>
      <c r="I48" s="37"/>
    </row>
    <row r="49" spans="1:9" ht="17.25">
      <c r="A49" s="17" t="s">
        <v>17</v>
      </c>
      <c r="B49" s="16">
        <v>7098</v>
      </c>
      <c r="C49" s="32">
        <v>31836</v>
      </c>
      <c r="D49" s="15" t="s">
        <v>56</v>
      </c>
      <c r="E49" s="16">
        <v>2230</v>
      </c>
      <c r="F49" s="16">
        <v>10121</v>
      </c>
      <c r="G49" s="33"/>
      <c r="H49" s="33"/>
      <c r="I49" s="37"/>
    </row>
    <row r="50" spans="1:9" ht="17.25">
      <c r="A50" s="17" t="s">
        <v>18</v>
      </c>
      <c r="B50" s="16">
        <v>6949</v>
      </c>
      <c r="C50" s="32">
        <v>31150</v>
      </c>
      <c r="D50" s="15" t="s">
        <v>57</v>
      </c>
      <c r="E50" s="16">
        <v>2790</v>
      </c>
      <c r="F50" s="16">
        <v>11839</v>
      </c>
      <c r="G50" s="33"/>
      <c r="H50" s="33"/>
      <c r="I50" s="37"/>
    </row>
    <row r="51" spans="1:9" ht="17.25">
      <c r="A51" s="17"/>
      <c r="B51" s="16"/>
      <c r="C51" s="32"/>
      <c r="D51" s="15" t="s">
        <v>58</v>
      </c>
      <c r="E51" s="16">
        <v>1833</v>
      </c>
      <c r="F51" s="16">
        <v>8573</v>
      </c>
      <c r="G51" s="33"/>
      <c r="H51" s="33"/>
      <c r="I51" s="37"/>
    </row>
    <row r="52" spans="1:9" ht="17.25">
      <c r="A52" s="17" t="s">
        <v>19</v>
      </c>
      <c r="B52" s="16">
        <v>25952</v>
      </c>
      <c r="C52" s="32">
        <v>88269</v>
      </c>
      <c r="D52" s="15"/>
      <c r="E52" s="16"/>
      <c r="F52" s="16"/>
      <c r="G52" s="33"/>
      <c r="H52" s="33"/>
      <c r="I52" s="37"/>
    </row>
    <row r="53" spans="1:9" ht="17.25">
      <c r="A53" s="17" t="s">
        <v>20</v>
      </c>
      <c r="B53" s="16">
        <v>34947</v>
      </c>
      <c r="C53" s="32">
        <v>133418</v>
      </c>
      <c r="D53" s="18"/>
      <c r="E53" s="18"/>
      <c r="F53" s="18"/>
      <c r="G53" s="33"/>
      <c r="H53" s="33"/>
      <c r="I53" s="37"/>
    </row>
    <row r="54" spans="1:9" ht="17.25">
      <c r="A54" s="17" t="s">
        <v>21</v>
      </c>
      <c r="B54" s="16">
        <v>6263</v>
      </c>
      <c r="C54" s="32">
        <v>28005</v>
      </c>
      <c r="D54" s="18"/>
      <c r="E54" s="18"/>
      <c r="F54" s="18"/>
      <c r="G54" s="33"/>
      <c r="H54" s="33"/>
      <c r="I54" s="37"/>
    </row>
    <row r="55" spans="1:9" ht="17.25">
      <c r="A55" s="17" t="s">
        <v>22</v>
      </c>
      <c r="B55" s="16">
        <v>31362</v>
      </c>
      <c r="C55" s="32">
        <v>132466</v>
      </c>
      <c r="D55" s="18"/>
      <c r="E55" s="18"/>
      <c r="F55" s="18"/>
      <c r="G55" s="33"/>
      <c r="H55" s="33"/>
      <c r="I55" s="37"/>
    </row>
    <row r="56" spans="1:9" ht="17.25">
      <c r="A56" s="17" t="s">
        <v>23</v>
      </c>
      <c r="B56" s="16">
        <v>11937</v>
      </c>
      <c r="C56" s="32">
        <v>47947</v>
      </c>
      <c r="D56" s="18"/>
      <c r="E56" s="18"/>
      <c r="F56" s="18"/>
      <c r="G56" s="33"/>
      <c r="H56" s="33"/>
      <c r="I56" s="37"/>
    </row>
    <row r="57" spans="1:9" ht="17.25">
      <c r="A57" s="17"/>
      <c r="B57" s="16"/>
      <c r="C57" s="32"/>
      <c r="D57" s="18"/>
      <c r="E57" s="18"/>
      <c r="F57" s="18"/>
      <c r="G57" s="33"/>
      <c r="H57" s="33"/>
      <c r="I57" s="37"/>
    </row>
    <row r="58" spans="1:9" ht="17.25">
      <c r="A58" s="17" t="s">
        <v>24</v>
      </c>
      <c r="B58" s="16">
        <v>12455</v>
      </c>
      <c r="C58" s="32">
        <v>49086</v>
      </c>
      <c r="D58" s="18"/>
      <c r="E58" s="18"/>
      <c r="F58" s="18"/>
      <c r="G58" s="33"/>
      <c r="H58" s="33"/>
      <c r="I58" s="37"/>
    </row>
    <row r="59" spans="1:9" ht="18" thickBot="1">
      <c r="A59" s="27"/>
      <c r="B59" s="34"/>
      <c r="C59" s="34"/>
      <c r="D59" s="28"/>
      <c r="E59" s="29"/>
      <c r="F59" s="29"/>
      <c r="G59" s="34"/>
      <c r="H59" s="34"/>
      <c r="I59" s="38"/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F3:F4"/>
    <mergeCell ref="H3:H4"/>
    <mergeCell ref="I3:I4"/>
    <mergeCell ref="B3:B4"/>
    <mergeCell ref="E3:E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2007-06-14T04:43:25Z</cp:lastPrinted>
  <dcterms:modified xsi:type="dcterms:W3CDTF">2007-06-15T06:48:19Z</dcterms:modified>
  <cp:category/>
  <cp:version/>
  <cp:contentType/>
  <cp:contentStatus/>
</cp:coreProperties>
</file>