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9" sheetId="1" r:id="rId1"/>
  </sheets>
  <definedNames>
    <definedName name="_xlnm.Print_Area" localSheetId="0">'9'!$B$2:$P$150</definedName>
    <definedName name="_xlnm.Print_Titles" localSheetId="0">'9'!$1:$1</definedName>
  </definedNames>
  <calcPr fullCalcOnLoad="1"/>
</workbook>
</file>

<file path=xl/sharedStrings.xml><?xml version="1.0" encoding="utf-8"?>
<sst xmlns="http://schemas.openxmlformats.org/spreadsheetml/2006/main" count="231" uniqueCount="143">
  <si>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</si>
  <si>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</si>
  <si>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</si>
  <si>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</si>
  <si>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</si>
  <si>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</si>
  <si>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</si>
  <si>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</si>
  <si>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</si>
  <si>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</si>
  <si>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</si>
  <si>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</si>
  <si>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</si>
  <si>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</si>
  <si>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</si>
  <si>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</si>
  <si>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</si>
  <si>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</si>
  <si>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</si>
  <si>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</si>
  <si>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</si>
  <si>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</si>
  <si>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</si>
  <si>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</si>
  <si>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</si>
  <si>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</si>
  <si>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</si>
  <si>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</si>
  <si>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</si>
  <si>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</si>
  <si>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</si>
  <si>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</si>
  <si>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</si>
  <si>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</si>
  <si>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</si>
  <si>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</si>
  <si>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</si>
  <si>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</si>
  <si>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</si>
  <si>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</si>
  <si>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</si>
  <si>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</si>
  <si>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</si>
  <si>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</si>
  <si>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</si>
  <si>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</si>
  <si>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</si>
  <si>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</si>
  <si>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</si>
  <si>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</si>
  <si>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</si>
  <si>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</si>
  <si>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</si>
  <si>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</si>
  <si>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</si>
  <si>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</si>
  <si>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</si>
  <si>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</si>
  <si>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</si>
  <si>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</si>
  <si>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</si>
  <si>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</si>
  <si>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</si>
  <si>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</si>
  <si>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</si>
  <si>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</si>
  <si>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</si>
  <si>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</si>
  <si>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</si>
  <si>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</si>
  <si>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</si>
  <si>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</si>
  <si>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</si>
  <si>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</si>
  <si>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</si>
  <si>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</si>
  <si>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</si>
  <si>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</si>
  <si>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</si>
  <si>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</si>
  <si>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</si>
  <si>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</si>
  <si>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</si>
  <si>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</si>
  <si>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</si>
  <si>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</si>
  <si>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</si>
  <si>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</si>
  <si>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</si>
  <si>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</si>
  <si>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</si>
  <si>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</si>
  <si>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</si>
  <si>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</si>
  <si>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</si>
  <si>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</si>
  <si>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</si>
  <si>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</si>
  <si>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</si>
  <si>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</si>
  <si>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</si>
  <si>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</si>
  <si>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</si>
  <si>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</si>
  <si>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</si>
  <si>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</si>
  <si>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実　数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</si>
  <si>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</si>
  <si>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</si>
  <si>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</si>
  <si>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</si>
  <si>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</si>
  <si>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</si>
  <si>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</si>
  <si>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</si>
  <si>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</si>
  <si>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</si>
  <si>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</si>
  <si>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</si>
  <si>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</si>
  <si>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</si>
  <si>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</si>
  <si>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</si>
  <si>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</si>
  <si>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(人口千対)</t>
  </si>
  <si>
    <t>(出生千対)</t>
  </si>
  <si>
    <t>(出生千対)</t>
  </si>
  <si>
    <t>(生後２８日未満再掲)</t>
  </si>
  <si>
    <t>(人口千対)</t>
  </si>
  <si>
    <t>新生児死亡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</si>
  <si>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</si>
  <si>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</si>
  <si>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</si>
  <si>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</si>
  <si>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</si>
  <si>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</si>
  <si>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</si>
  <si>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</si>
  <si>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昭和３９年</t>
  </si>
  <si>
    <t>注１）率算出に用いた市町村人口は、昭和３９年１０月１日現在である。</t>
  </si>
  <si>
    <t>注２）県計の率（婚姻・離婚を除く）は、昭和３９年厚生省統計調査部「人口動態統計」による。</t>
  </si>
  <si>
    <t>第９表　市町村別人口動態</t>
  </si>
  <si>
    <t>実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</si>
</sst>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8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Continuous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7" xfId="0" applyNumberFormat="1" applyFont="1" applyFill="1" applyBorder="1" applyAlignment="1" applyProtection="1">
      <alignment/>
      <protection/>
    </xf>
    <xf numFmtId="180" fontId="8" fillId="0" borderId="8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6" fillId="0" borderId="7" xfId="0" applyNumberFormat="1" applyFont="1" applyFill="1" applyBorder="1" applyAlignment="1" applyProtection="1">
      <alignment/>
      <protection/>
    </xf>
    <xf numFmtId="180" fontId="6" fillId="0" borderId="7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6" fillId="0" borderId="7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7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>
      <alignment/>
    </xf>
    <xf numFmtId="0" fontId="6" fillId="0" borderId="7" xfId="0" applyFont="1" applyBorder="1" applyAlignment="1">
      <alignment horizontal="distributed" vertical="center"/>
    </xf>
    <xf numFmtId="2" fontId="6" fillId="0" borderId="7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9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7" fontId="6" fillId="0" borderId="9" xfId="0" applyNumberFormat="1" applyFont="1" applyBorder="1" applyAlignment="1">
      <alignment/>
    </xf>
    <xf numFmtId="180" fontId="6" fillId="0" borderId="10" xfId="0" applyNumberFormat="1" applyFont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7" xfId="0" applyNumberFormat="1" applyFont="1" applyFill="1" applyBorder="1" applyAlignment="1" applyProtection="1">
      <alignment/>
      <protection/>
    </xf>
    <xf numFmtId="183" fontId="6" fillId="0" borderId="7" xfId="0" applyNumberFormat="1" applyFont="1" applyFill="1" applyBorder="1" applyAlignment="1" applyProtection="1">
      <alignment/>
      <protection/>
    </xf>
    <xf numFmtId="183" fontId="6" fillId="0" borderId="10" xfId="0" applyNumberFormat="1" applyFont="1" applyFill="1" applyBorder="1" applyAlignment="1" applyProtection="1">
      <alignment/>
      <protection/>
    </xf>
    <xf numFmtId="183" fontId="6" fillId="0" borderId="7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/>
      <protection/>
    </xf>
    <xf numFmtId="180" fontId="8" fillId="0" borderId="11" xfId="0" applyNumberFormat="1" applyFont="1" applyFill="1" applyBorder="1" applyAlignment="1" applyProtection="1">
      <alignment/>
      <protection/>
    </xf>
    <xf numFmtId="180" fontId="6" fillId="0" borderId="12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Continuous" vertical="center" wrapText="1"/>
    </xf>
    <xf numFmtId="177" fontId="8" fillId="0" borderId="2" xfId="0" applyNumberFormat="1" applyFont="1" applyFill="1" applyBorder="1" applyAlignment="1">
      <alignment/>
    </xf>
    <xf numFmtId="180" fontId="8" fillId="0" borderId="14" xfId="0" applyNumberFormat="1" applyFont="1" applyFill="1" applyBorder="1" applyAlignment="1" applyProtection="1">
      <alignment/>
      <protection/>
    </xf>
    <xf numFmtId="177" fontId="6" fillId="0" borderId="2" xfId="0" applyNumberFormat="1" applyFont="1" applyFill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/>
      <protection/>
    </xf>
    <xf numFmtId="177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 applyProtection="1">
      <alignment/>
      <protection/>
    </xf>
    <xf numFmtId="180" fontId="6" fillId="0" borderId="11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177" fontId="9" fillId="0" borderId="18" xfId="0" applyNumberFormat="1" applyFont="1" applyFill="1" applyBorder="1" applyAlignment="1" applyProtection="1">
      <alignment/>
      <protection/>
    </xf>
    <xf numFmtId="177" fontId="9" fillId="0" borderId="19" xfId="0" applyNumberFormat="1" applyFont="1" applyFill="1" applyBorder="1" applyAlignment="1" applyProtection="1">
      <alignment/>
      <protection/>
    </xf>
    <xf numFmtId="177" fontId="7" fillId="0" borderId="19" xfId="0" applyNumberFormat="1" applyFont="1" applyFill="1" applyBorder="1" applyAlignment="1" applyProtection="1">
      <alignment/>
      <protection locked="0"/>
    </xf>
    <xf numFmtId="177" fontId="7" fillId="0" borderId="19" xfId="0" applyNumberFormat="1" applyFont="1" applyFill="1" applyBorder="1" applyAlignment="1" applyProtection="1">
      <alignment/>
      <protection/>
    </xf>
    <xf numFmtId="177" fontId="6" fillId="0" borderId="19" xfId="0" applyNumberFormat="1" applyFont="1" applyFill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 locked="0"/>
    </xf>
    <xf numFmtId="177" fontId="7" fillId="0" borderId="20" xfId="0" applyNumberFormat="1" applyFont="1" applyBorder="1" applyAlignment="1" applyProtection="1">
      <alignment/>
      <protection/>
    </xf>
    <xf numFmtId="177" fontId="7" fillId="0" borderId="18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37" fontId="6" fillId="0" borderId="23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4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7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horizontal="center" vertical="center"/>
      <protection/>
    </xf>
    <xf numFmtId="37" fontId="7" fillId="0" borderId="5" xfId="0" applyNumberFormat="1" applyFont="1" applyBorder="1" applyAlignment="1" applyProtection="1">
      <alignment horizontal="center" vertical="center"/>
      <protection/>
    </xf>
    <xf numFmtId="37" fontId="7" fillId="0" borderId="23" xfId="0" applyNumberFormat="1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37" fontId="6" fillId="0" borderId="3" xfId="0" applyNumberFormat="1" applyFont="1" applyBorder="1" applyAlignment="1" applyProtection="1">
      <alignment horizontal="center" vertical="center"/>
      <protection/>
    </xf>
    <xf numFmtId="37" fontId="6" fillId="0" borderId="6" xfId="0" applyNumberFormat="1" applyFont="1" applyBorder="1" applyAlignment="1" applyProtection="1">
      <alignment horizontal="center" vertical="center"/>
      <protection/>
    </xf>
    <xf numFmtId="37" fontId="6" fillId="0" borderId="26" xfId="0" applyNumberFormat="1" applyFont="1" applyBorder="1" applyAlignment="1" applyProtection="1">
      <alignment horizontal="center" vertical="center"/>
      <protection/>
    </xf>
    <xf numFmtId="37" fontId="6" fillId="0" borderId="27" xfId="0" applyNumberFormat="1" applyFont="1" applyBorder="1" applyAlignment="1" applyProtection="1">
      <alignment horizontal="center" vertical="center"/>
      <protection/>
    </xf>
    <xf numFmtId="37" fontId="6" fillId="0" borderId="8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50"/>
  <sheetViews>
    <sheetView tabSelected="1" zoomScale="60" zoomScaleNormal="60" zoomScaleSheetLayoutView="50" workbookViewId="0" topLeftCell="A1">
      <pane xSplit="2" ySplit="6" topLeftCell="C136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45" sqref="B145:B149"/>
    </sheetView>
  </sheetViews>
  <sheetFormatPr defaultColWidth="10.66015625" defaultRowHeight="18"/>
  <cols>
    <col min="1" max="1" width="10.66015625" style="2" hidden="1" customWidth="1"/>
    <col min="2" max="2" width="16.91015625" style="2" customWidth="1"/>
    <col min="3" max="3" width="15.58203125" style="3" customWidth="1"/>
    <col min="4" max="4" width="15.58203125" style="2" customWidth="1"/>
    <col min="5" max="5" width="15.58203125" style="4" customWidth="1"/>
    <col min="6" max="7" width="15.58203125" style="2" customWidth="1"/>
    <col min="8" max="8" width="15.58203125" style="5" customWidth="1"/>
    <col min="9" max="9" width="15.58203125" style="2" customWidth="1"/>
    <col min="10" max="10" width="15.58203125" style="5" customWidth="1"/>
    <col min="11" max="11" width="15.58203125" style="2" customWidth="1"/>
    <col min="12" max="12" width="15.58203125" style="5" customWidth="1"/>
    <col min="13" max="13" width="15.58203125" style="3" customWidth="1"/>
    <col min="14" max="14" width="15.58203125" style="2" customWidth="1"/>
    <col min="15" max="15" width="15.58203125" style="3" customWidth="1"/>
    <col min="16" max="16" width="15.58203125" style="2" customWidth="1"/>
    <col min="17" max="17" width="10.66015625" style="2" customWidth="1"/>
    <col min="18" max="16384" width="10.66015625" style="2" customWidth="1"/>
  </cols>
  <sheetData>
    <row r="1" ht="32.25">
      <c r="B1" s="1" t="s">
        <v>141</v>
      </c>
    </row>
    <row r="2" spans="2:16" ht="24.75" thickBot="1">
      <c r="B2" s="6"/>
      <c r="C2" s="7"/>
      <c r="D2" s="6"/>
      <c r="E2" s="8"/>
      <c r="F2" s="6"/>
      <c r="G2" s="6"/>
      <c r="H2" s="9"/>
      <c r="I2" s="6"/>
      <c r="J2" s="9"/>
      <c r="K2" s="6"/>
      <c r="L2" s="9"/>
      <c r="M2" s="7"/>
      <c r="N2" s="6"/>
      <c r="O2" s="7"/>
      <c r="P2" s="10" t="s">
        <v>138</v>
      </c>
    </row>
    <row r="3" spans="2:16" ht="24">
      <c r="B3" s="11" t="s">
        <v>0</v>
      </c>
      <c r="C3" s="105" t="s">
        <v>101</v>
      </c>
      <c r="D3" s="109"/>
      <c r="E3" s="114" t="s">
        <v>102</v>
      </c>
      <c r="F3" s="115"/>
      <c r="G3" s="111" t="s">
        <v>103</v>
      </c>
      <c r="H3" s="112"/>
      <c r="I3" s="111" t="s">
        <v>129</v>
      </c>
      <c r="J3" s="113"/>
      <c r="K3" s="122" t="s">
        <v>130</v>
      </c>
      <c r="L3" s="123"/>
      <c r="M3" s="105" t="s">
        <v>104</v>
      </c>
      <c r="N3" s="106"/>
      <c r="O3" s="105" t="s">
        <v>105</v>
      </c>
      <c r="P3" s="106"/>
    </row>
    <row r="4" spans="2:16" ht="24">
      <c r="B4" s="12" t="s">
        <v>2</v>
      </c>
      <c r="C4" s="107"/>
      <c r="D4" s="110"/>
      <c r="E4" s="116"/>
      <c r="F4" s="117"/>
      <c r="G4" s="118" t="s">
        <v>3</v>
      </c>
      <c r="H4" s="119"/>
      <c r="I4" s="120" t="s">
        <v>127</v>
      </c>
      <c r="J4" s="121"/>
      <c r="K4" s="124"/>
      <c r="L4" s="125"/>
      <c r="M4" s="107"/>
      <c r="N4" s="108"/>
      <c r="O4" s="107"/>
      <c r="P4" s="108"/>
    </row>
    <row r="5" spans="2:16" ht="24" customHeight="1">
      <c r="B5" s="14" t="s">
        <v>4</v>
      </c>
      <c r="C5" s="126" t="s">
        <v>106</v>
      </c>
      <c r="D5" s="13" t="s">
        <v>5</v>
      </c>
      <c r="E5" s="126" t="s">
        <v>106</v>
      </c>
      <c r="F5" s="13" t="s">
        <v>5</v>
      </c>
      <c r="G5" s="126" t="s">
        <v>106</v>
      </c>
      <c r="H5" s="82" t="s">
        <v>5</v>
      </c>
      <c r="I5" s="128" t="s">
        <v>106</v>
      </c>
      <c r="J5" s="82" t="s">
        <v>5</v>
      </c>
      <c r="K5" s="130" t="s">
        <v>142</v>
      </c>
      <c r="L5" s="15" t="s">
        <v>132</v>
      </c>
      <c r="M5" s="126" t="s">
        <v>106</v>
      </c>
      <c r="N5" s="16" t="s">
        <v>5</v>
      </c>
      <c r="O5" s="126" t="s">
        <v>106</v>
      </c>
      <c r="P5" s="17" t="s">
        <v>5</v>
      </c>
    </row>
    <row r="6" spans="1:16" ht="24">
      <c r="A6" s="18" t="s">
        <v>86</v>
      </c>
      <c r="B6" s="19" t="s">
        <v>1</v>
      </c>
      <c r="C6" s="127"/>
      <c r="D6" s="20" t="s">
        <v>124</v>
      </c>
      <c r="E6" s="127"/>
      <c r="F6" s="20" t="s">
        <v>124</v>
      </c>
      <c r="G6" s="127"/>
      <c r="H6" s="91" t="s">
        <v>125</v>
      </c>
      <c r="I6" s="129"/>
      <c r="J6" s="83" t="s">
        <v>126</v>
      </c>
      <c r="K6" s="108"/>
      <c r="L6" s="21" t="s">
        <v>131</v>
      </c>
      <c r="M6" s="127"/>
      <c r="N6" s="20" t="s">
        <v>124</v>
      </c>
      <c r="O6" s="127"/>
      <c r="P6" s="22" t="s">
        <v>124</v>
      </c>
    </row>
    <row r="7" spans="1:16" ht="24">
      <c r="A7" s="2">
        <f>A8+A9</f>
        <v>2610198</v>
      </c>
      <c r="B7" s="23" t="s">
        <v>6</v>
      </c>
      <c r="C7" s="24">
        <f>C8+C9</f>
        <v>49442</v>
      </c>
      <c r="D7" s="25">
        <v>18.9</v>
      </c>
      <c r="E7" s="96">
        <f>E8+E9</f>
        <v>18552</v>
      </c>
      <c r="F7" s="26">
        <v>7.1</v>
      </c>
      <c r="G7" s="27">
        <f>G8+G9</f>
        <v>1015</v>
      </c>
      <c r="H7" s="28">
        <v>20.5</v>
      </c>
      <c r="I7" s="84">
        <f>I8+I9</f>
        <v>600</v>
      </c>
      <c r="J7" s="85">
        <v>12.1</v>
      </c>
      <c r="K7" s="27">
        <f>K8+K9</f>
        <v>3806</v>
      </c>
      <c r="L7" s="29">
        <v>71.5</v>
      </c>
      <c r="M7" s="30">
        <f>M8+M9</f>
        <v>25209</v>
      </c>
      <c r="N7" s="31">
        <f>ROUND(M7/A7*1000,1)</f>
        <v>9.7</v>
      </c>
      <c r="O7" s="30">
        <f>O8+O9</f>
        <v>1434</v>
      </c>
      <c r="P7" s="74">
        <f>ROUND(O7/A7*1000,2)</f>
        <v>0.55</v>
      </c>
    </row>
    <row r="8" spans="1:16" ht="24">
      <c r="A8" s="2">
        <f>SUM(A32:A53)</f>
        <v>1652115</v>
      </c>
      <c r="B8" s="23" t="s">
        <v>7</v>
      </c>
      <c r="C8" s="24">
        <f>SUM(C32:C53)</f>
        <v>34852</v>
      </c>
      <c r="D8" s="25">
        <f>ROUND(C8/A8*1000,1)</f>
        <v>21.1</v>
      </c>
      <c r="E8" s="97">
        <f>SUM(E32:E53)</f>
        <v>10047</v>
      </c>
      <c r="F8" s="26">
        <f>ROUND(E8/A8*1000,1)</f>
        <v>6.1</v>
      </c>
      <c r="G8" s="27">
        <f>SUM(G32:G53)</f>
        <v>626</v>
      </c>
      <c r="H8" s="28">
        <f>ROUND(G8/C8*1000,1)</f>
        <v>18</v>
      </c>
      <c r="I8" s="84">
        <f>SUM(I32:I53)</f>
        <v>371</v>
      </c>
      <c r="J8" s="81">
        <f>ROUND(I8/C8*1000,1)</f>
        <v>10.6</v>
      </c>
      <c r="K8" s="27">
        <f>SUM(K32:K53)</f>
        <v>2649</v>
      </c>
      <c r="L8" s="81">
        <f>ROUND((K8)/(C8+K8)*1000,1)</f>
        <v>70.6</v>
      </c>
      <c r="M8" s="30">
        <f>SUM(M32:M53)</f>
        <v>17130</v>
      </c>
      <c r="N8" s="28">
        <f>ROUND(M8/A8*1000,1)</f>
        <v>10.4</v>
      </c>
      <c r="O8" s="30">
        <f>SUM(O32:O53)</f>
        <v>971</v>
      </c>
      <c r="P8" s="74">
        <f>ROUND(O8/A8*1000,2)</f>
        <v>0.59</v>
      </c>
    </row>
    <row r="9" spans="1:16" ht="24">
      <c r="A9" s="2">
        <f>SUM(A55:A149)</f>
        <v>958083</v>
      </c>
      <c r="B9" s="23" t="s">
        <v>8</v>
      </c>
      <c r="C9" s="24">
        <f>SUM(C55:C149)</f>
        <v>14590</v>
      </c>
      <c r="D9" s="25">
        <f>ROUND(C9/A9*1000,1)</f>
        <v>15.2</v>
      </c>
      <c r="E9" s="97">
        <f>SUM(E55:E149)</f>
        <v>8505</v>
      </c>
      <c r="F9" s="26">
        <f>ROUND(E9/A9*1000,1)</f>
        <v>8.9</v>
      </c>
      <c r="G9" s="27">
        <f>SUM(G55:G149)</f>
        <v>389</v>
      </c>
      <c r="H9" s="28">
        <f>ROUND(G9/C9*1000,1)</f>
        <v>26.7</v>
      </c>
      <c r="I9" s="84">
        <f>SUM(I55:I149)</f>
        <v>229</v>
      </c>
      <c r="J9" s="81">
        <f>ROUND(I9/C9*1000,1)</f>
        <v>15.7</v>
      </c>
      <c r="K9" s="27">
        <f>SUM(K55:K149)</f>
        <v>1157</v>
      </c>
      <c r="L9" s="81">
        <f>ROUND((K9)/(C9+K9)*1000,1)</f>
        <v>73.5</v>
      </c>
      <c r="M9" s="30">
        <f>SUM(M55:M149)</f>
        <v>8079</v>
      </c>
      <c r="N9" s="31">
        <f>ROUND(M9/A9*1000,1)</f>
        <v>8.4</v>
      </c>
      <c r="O9" s="30">
        <f>SUM(O55:O149)</f>
        <v>463</v>
      </c>
      <c r="P9" s="74">
        <f>ROUND(O9/A9*1000,2)</f>
        <v>0.48</v>
      </c>
    </row>
    <row r="10" spans="1:16" ht="24">
      <c r="A10" s="2">
        <f>SUM(A11:A30)</f>
        <v>2610198</v>
      </c>
      <c r="B10" s="32" t="s">
        <v>9</v>
      </c>
      <c r="C10" s="33"/>
      <c r="D10" s="34" t="s">
        <v>0</v>
      </c>
      <c r="E10" s="98"/>
      <c r="F10" s="35" t="s">
        <v>0</v>
      </c>
      <c r="G10" s="33"/>
      <c r="H10" s="36"/>
      <c r="I10" s="86"/>
      <c r="J10" s="79" t="s">
        <v>1</v>
      </c>
      <c r="K10" s="33"/>
      <c r="L10" s="36" t="s">
        <v>1</v>
      </c>
      <c r="M10" s="37"/>
      <c r="N10" s="38" t="s">
        <v>1</v>
      </c>
      <c r="O10" s="37"/>
      <c r="P10" s="74"/>
    </row>
    <row r="11" spans="1:16" ht="24">
      <c r="A11" s="2">
        <f>A32</f>
        <v>311528</v>
      </c>
      <c r="B11" s="39" t="s">
        <v>95</v>
      </c>
      <c r="C11" s="33">
        <f aca="true" t="shared" si="0" ref="C11:I11">C32</f>
        <v>7055</v>
      </c>
      <c r="D11" s="34">
        <f t="shared" si="0"/>
        <v>22.6</v>
      </c>
      <c r="E11" s="99">
        <f t="shared" si="0"/>
        <v>1642</v>
      </c>
      <c r="F11" s="35">
        <f t="shared" si="0"/>
        <v>5.3</v>
      </c>
      <c r="G11" s="33">
        <f t="shared" si="0"/>
        <v>113</v>
      </c>
      <c r="H11" s="36">
        <f t="shared" si="0"/>
        <v>16</v>
      </c>
      <c r="I11" s="86">
        <f t="shared" si="0"/>
        <v>59</v>
      </c>
      <c r="J11" s="79">
        <f>ROUND(I11/C11*1000,1)</f>
        <v>8.4</v>
      </c>
      <c r="K11" s="33">
        <f>K32</f>
        <v>568</v>
      </c>
      <c r="L11" s="36">
        <f>ROUND((K11)/(C11+K11)*1000,1)</f>
        <v>74.5</v>
      </c>
      <c r="M11" s="37">
        <f>M32</f>
        <v>3487</v>
      </c>
      <c r="N11" s="36">
        <f>ROUND(M11/A11*1000,1)</f>
        <v>11.2</v>
      </c>
      <c r="O11" s="37">
        <f>O32</f>
        <v>208</v>
      </c>
      <c r="P11" s="75">
        <f>ROUND(O11/A11*1000,2)</f>
        <v>0.67</v>
      </c>
    </row>
    <row r="12" spans="1:16" ht="24">
      <c r="A12" s="2">
        <f>A34+A56</f>
        <v>208801</v>
      </c>
      <c r="B12" s="39" t="s">
        <v>11</v>
      </c>
      <c r="C12" s="33">
        <f>C34+C56</f>
        <v>4577</v>
      </c>
      <c r="D12" s="34">
        <f>ROUND(C12/A12*1000,1)</f>
        <v>21.9</v>
      </c>
      <c r="E12" s="99">
        <f>E34+E56</f>
        <v>1123</v>
      </c>
      <c r="F12" s="35">
        <f>ROUND(E12/A12*1000,1)</f>
        <v>5.4</v>
      </c>
      <c r="G12" s="33">
        <f>G34+G56</f>
        <v>78</v>
      </c>
      <c r="H12" s="36">
        <f>ROUND(G12/C12*1000,1)</f>
        <v>17</v>
      </c>
      <c r="I12" s="86">
        <f>I34+I56</f>
        <v>46</v>
      </c>
      <c r="J12" s="79">
        <f>ROUND(I12/C12*1000,1)</f>
        <v>10.1</v>
      </c>
      <c r="K12" s="33">
        <f>K34+K56</f>
        <v>289</v>
      </c>
      <c r="L12" s="36">
        <f>ROUND((K12)/(C12+K12)*1000,1)</f>
        <v>59.4</v>
      </c>
      <c r="M12" s="37">
        <f>M34+M56</f>
        <v>2493</v>
      </c>
      <c r="N12" s="36">
        <f>ROUND(M12/A12*1000,1)</f>
        <v>11.9</v>
      </c>
      <c r="O12" s="37">
        <f>O34+O56</f>
        <v>112</v>
      </c>
      <c r="P12" s="75">
        <f>ROUND(O12/A12*1000,2)</f>
        <v>0.54</v>
      </c>
    </row>
    <row r="13" spans="1:16" ht="24">
      <c r="A13" s="2">
        <f>A39+A51+A58+A62+A61</f>
        <v>325747</v>
      </c>
      <c r="B13" s="39" t="s">
        <v>12</v>
      </c>
      <c r="C13" s="33">
        <f>C39+C51+C58+C62+C61</f>
        <v>8023</v>
      </c>
      <c r="D13" s="34">
        <f>ROUND(C13/A13*1000,1)</f>
        <v>24.6</v>
      </c>
      <c r="E13" s="99">
        <f>E39+E51+E58+E62+E61</f>
        <v>1609</v>
      </c>
      <c r="F13" s="35">
        <f>ROUND(E13/A13*1000,1)</f>
        <v>4.9</v>
      </c>
      <c r="G13" s="33">
        <f>G39+G51+G58+G62+G61</f>
        <v>142</v>
      </c>
      <c r="H13" s="36">
        <f>ROUND(G13/C13*1000,1)</f>
        <v>17.7</v>
      </c>
      <c r="I13" s="86">
        <f>I39+I51+I58+I62+I61</f>
        <v>84</v>
      </c>
      <c r="J13" s="79">
        <f>ROUND(I13/C13*1000,1)</f>
        <v>10.5</v>
      </c>
      <c r="K13" s="33">
        <f>K39+K51+K58+K62+K61</f>
        <v>474</v>
      </c>
      <c r="L13" s="36">
        <f>ROUND((K13)/(C13+K13)*1000,1)</f>
        <v>55.8</v>
      </c>
      <c r="M13" s="37">
        <f>M39+M51+M58+M62+M61</f>
        <v>3549</v>
      </c>
      <c r="N13" s="36">
        <f>ROUND(M13/A13*1000,1)</f>
        <v>10.9</v>
      </c>
      <c r="O13" s="37">
        <f>O39+O51+O58+O62+O61</f>
        <v>152</v>
      </c>
      <c r="P13" s="75">
        <f>ROUND(O13/A13*1000,2)</f>
        <v>0.47</v>
      </c>
    </row>
    <row r="14" spans="1:16" ht="24">
      <c r="A14" s="2">
        <f>A40+A59</f>
        <v>70286</v>
      </c>
      <c r="B14" s="39" t="s">
        <v>13</v>
      </c>
      <c r="C14" s="33">
        <f>C40+C59</f>
        <v>1311</v>
      </c>
      <c r="D14" s="34">
        <f>ROUND(C14/A14*1000,1)</f>
        <v>18.7</v>
      </c>
      <c r="E14" s="99">
        <f>E40+E59</f>
        <v>608</v>
      </c>
      <c r="F14" s="35">
        <f>ROUND(E14/A14*1000,1)</f>
        <v>8.7</v>
      </c>
      <c r="G14" s="33">
        <f>G40+G59</f>
        <v>31</v>
      </c>
      <c r="H14" s="36">
        <f>ROUND(G14/C14*1000,1)</f>
        <v>23.6</v>
      </c>
      <c r="I14" s="86">
        <f>I40+I59</f>
        <v>18</v>
      </c>
      <c r="J14" s="79">
        <f>ROUND(I14/C14*1000,1)</f>
        <v>13.7</v>
      </c>
      <c r="K14" s="33">
        <f>K40+K59</f>
        <v>115</v>
      </c>
      <c r="L14" s="36">
        <f>ROUND((K14)/(C14+K14)*1000,1)</f>
        <v>80.6</v>
      </c>
      <c r="M14" s="37">
        <f>M40+M59</f>
        <v>717</v>
      </c>
      <c r="N14" s="36">
        <f>ROUND(M14/A14*1000,1)</f>
        <v>10.2</v>
      </c>
      <c r="O14" s="37">
        <f>O40+O59</f>
        <v>52</v>
      </c>
      <c r="P14" s="75">
        <f>ROUND(O14/A14*1000,2)</f>
        <v>0.74</v>
      </c>
    </row>
    <row r="15" spans="1:16" ht="24">
      <c r="A15" s="2">
        <f>A44+A45+A63+A65+A70+A64+A67+A68+A69+A71+A79</f>
        <v>193241</v>
      </c>
      <c r="B15" s="39" t="s">
        <v>14</v>
      </c>
      <c r="C15" s="33">
        <f>C44+C45+C63+C65+C70+C64+C67+C68+C69+C71+C79</f>
        <v>3025</v>
      </c>
      <c r="D15" s="34">
        <f>ROUND(C15/A15*1000,1)</f>
        <v>15.7</v>
      </c>
      <c r="E15" s="99">
        <f>E44+E45+E63+E65+E70+E64+E67+E68+E69+E71+E79</f>
        <v>1672</v>
      </c>
      <c r="F15" s="35">
        <f>ROUND(E15/A15*1000,1)</f>
        <v>8.7</v>
      </c>
      <c r="G15" s="33">
        <f>G44+G45+G63+G65+G70+G64+G67+G68+G69+G71+G79</f>
        <v>78</v>
      </c>
      <c r="H15" s="36">
        <f>ROUND(G15/C15*1000,1)</f>
        <v>25.8</v>
      </c>
      <c r="I15" s="86">
        <f>I44+I45+I63+I65+I70+I64+I67+I68+I69+I71+I79</f>
        <v>48</v>
      </c>
      <c r="J15" s="79">
        <f>ROUND(I15/C15*1000,1)</f>
        <v>15.9</v>
      </c>
      <c r="K15" s="33">
        <f>K44+K45+K63+K65+K70+K64+K67+K68+K69+K71+K79</f>
        <v>276</v>
      </c>
      <c r="L15" s="36">
        <f>ROUND((K15)/(C15+K15)*1000,1)</f>
        <v>83.6</v>
      </c>
      <c r="M15" s="37">
        <f>M44+M45+M63+M65+M70+M64+M67+M68+M69+M71+M79</f>
        <v>1622</v>
      </c>
      <c r="N15" s="36">
        <f>ROUND(M15/A15*1000,1)</f>
        <v>8.4</v>
      </c>
      <c r="O15" s="37">
        <f>O44+O45+O63+O65+O70+O64+O67+O68+O69+O71+O79</f>
        <v>91</v>
      </c>
      <c r="P15" s="75">
        <f>ROUND(O15/A15*1000,2)</f>
        <v>0.47</v>
      </c>
    </row>
    <row r="16" spans="1:16" ht="15" customHeight="1">
      <c r="A16" s="40"/>
      <c r="B16" s="39"/>
      <c r="C16" s="33"/>
      <c r="D16" s="34"/>
      <c r="E16" s="99"/>
      <c r="F16" s="35"/>
      <c r="G16" s="33"/>
      <c r="H16" s="36"/>
      <c r="I16" s="86"/>
      <c r="J16" s="79" t="s">
        <v>1</v>
      </c>
      <c r="K16" s="33"/>
      <c r="L16" s="36"/>
      <c r="M16" s="37"/>
      <c r="N16" s="36"/>
      <c r="O16" s="37"/>
      <c r="P16" s="75"/>
    </row>
    <row r="17" spans="1:16" ht="24">
      <c r="A17" s="40">
        <f>A41+A80+A81+A82+A83+A85+A86+A89</f>
        <v>129220</v>
      </c>
      <c r="B17" s="39" t="s">
        <v>107</v>
      </c>
      <c r="C17" s="33">
        <f>C41+C80+C81+C82+C83+C85+C86+C89</f>
        <v>1866</v>
      </c>
      <c r="D17" s="34">
        <f>ROUND(C17/A17*1000,1)</f>
        <v>14.4</v>
      </c>
      <c r="E17" s="99">
        <f>E41+E80+E81+E82+E83+E85+E86+E89</f>
        <v>1113</v>
      </c>
      <c r="F17" s="35">
        <f>ROUND(E17/A17*1000,1)</f>
        <v>8.6</v>
      </c>
      <c r="G17" s="33">
        <f>G41+G80+G81+G82+G83+G85+G86+G89</f>
        <v>53</v>
      </c>
      <c r="H17" s="36">
        <f>ROUND(G17/C17*1000,1)</f>
        <v>28.4</v>
      </c>
      <c r="I17" s="86">
        <f>I41+I80+I81+I82+I83+I85+I86+I89</f>
        <v>35</v>
      </c>
      <c r="J17" s="79">
        <f>ROUND(I17/C17*1000,1)</f>
        <v>18.8</v>
      </c>
      <c r="K17" s="33">
        <f>K41+K80+K81+K82+K83+K85+K86+K89</f>
        <v>155</v>
      </c>
      <c r="L17" s="36">
        <f aca="true" t="shared" si="1" ref="L17:L71">ROUND((K17)/(C17+K17)*1000,1)</f>
        <v>76.7</v>
      </c>
      <c r="M17" s="37">
        <f>M41+M80+M81+M82+M83+M85+M86+M89</f>
        <v>1089</v>
      </c>
      <c r="N17" s="36">
        <f>ROUND(M17/A17*1000,1)</f>
        <v>8.4</v>
      </c>
      <c r="O17" s="37">
        <f>O41+O80+O81+O82+O83+O85+O86+O89</f>
        <v>55</v>
      </c>
      <c r="P17" s="75">
        <f>ROUND(O17/A17*1000,2)</f>
        <v>0.43</v>
      </c>
    </row>
    <row r="18" spans="1:16" ht="24">
      <c r="A18" s="40">
        <f>A33+A48+A91+A92</f>
        <v>146353</v>
      </c>
      <c r="B18" s="39" t="s">
        <v>87</v>
      </c>
      <c r="C18" s="33">
        <f>C33+C48+C91+C92</f>
        <v>2621</v>
      </c>
      <c r="D18" s="34">
        <f>ROUND(C18/A18*1000,1)</f>
        <v>17.9</v>
      </c>
      <c r="E18" s="99">
        <f>E33+E48+E91+E92</f>
        <v>1127</v>
      </c>
      <c r="F18" s="35">
        <f>ROUND(E18/A18*1000,1)</f>
        <v>7.7</v>
      </c>
      <c r="G18" s="33">
        <f>G33+G48+G91+G92</f>
        <v>75</v>
      </c>
      <c r="H18" s="36">
        <f>ROUND(G18/C18*1000,1)</f>
        <v>28.6</v>
      </c>
      <c r="I18" s="86">
        <f>I33+I48+I91+I92</f>
        <v>44</v>
      </c>
      <c r="J18" s="79">
        <f>ROUND(I18/C18*1000,1)</f>
        <v>16.8</v>
      </c>
      <c r="K18" s="33">
        <f>K33+K48+K91+K92</f>
        <v>221</v>
      </c>
      <c r="L18" s="36">
        <f t="shared" si="1"/>
        <v>77.8</v>
      </c>
      <c r="M18" s="37">
        <f>M33+M48+M91+M92</f>
        <v>1372</v>
      </c>
      <c r="N18" s="36">
        <f>ROUND(M18/A18*1000,1)</f>
        <v>9.4</v>
      </c>
      <c r="O18" s="37">
        <f>O33+O48+O91+O92</f>
        <v>94</v>
      </c>
      <c r="P18" s="75">
        <f>ROUND(O18/A18*1000,2)</f>
        <v>0.64</v>
      </c>
    </row>
    <row r="19" spans="1:16" ht="24">
      <c r="A19" s="40">
        <f>A47+A87+A88+A93+A94</f>
        <v>81903</v>
      </c>
      <c r="B19" s="39" t="s">
        <v>88</v>
      </c>
      <c r="C19" s="33">
        <f>C47+C87+C88+C93+C94</f>
        <v>1059</v>
      </c>
      <c r="D19" s="34">
        <f>ROUND(C19/A19*1000,1)</f>
        <v>12.9</v>
      </c>
      <c r="E19" s="99">
        <f>E47+E87+E88+E93+E94</f>
        <v>747</v>
      </c>
      <c r="F19" s="35">
        <f>ROUND(E19/A19*1000,1)</f>
        <v>9.1</v>
      </c>
      <c r="G19" s="33">
        <f>G47+G87+G88+G93+G94</f>
        <v>21</v>
      </c>
      <c r="H19" s="36">
        <f>ROUND(G19/C19*1000,1)</f>
        <v>19.8</v>
      </c>
      <c r="I19" s="86">
        <f>I47+I87+I88+I93+I94</f>
        <v>10</v>
      </c>
      <c r="J19" s="79">
        <f>ROUND(I19/C19*1000,1)</f>
        <v>9.4</v>
      </c>
      <c r="K19" s="33">
        <f>K47+K87+K88+K93+K94</f>
        <v>100</v>
      </c>
      <c r="L19" s="36">
        <f t="shared" si="1"/>
        <v>86.3</v>
      </c>
      <c r="M19" s="37">
        <f>M47+M87+M88+M93+M94</f>
        <v>717</v>
      </c>
      <c r="N19" s="36">
        <f>ROUND(M19/A19*1000,1)</f>
        <v>8.8</v>
      </c>
      <c r="O19" s="37">
        <f>O47+O87+O88+O93+O94</f>
        <v>33</v>
      </c>
      <c r="P19" s="75">
        <f>ROUND(O19/A19*1000,2)</f>
        <v>0.4</v>
      </c>
    </row>
    <row r="20" spans="1:16" ht="24">
      <c r="A20" s="40">
        <f>A46+A97+A98+A95</f>
        <v>81087</v>
      </c>
      <c r="B20" s="39" t="s">
        <v>89</v>
      </c>
      <c r="C20" s="33">
        <f>C46+C97+C98+C95</f>
        <v>1143</v>
      </c>
      <c r="D20" s="34">
        <f>ROUND(C20/A20*1000,1)</f>
        <v>14.1</v>
      </c>
      <c r="E20" s="100">
        <f>E46+E97+E98+E95</f>
        <v>696</v>
      </c>
      <c r="F20" s="35">
        <f>ROUND(E20/A20*1000,1)</f>
        <v>8.6</v>
      </c>
      <c r="G20" s="33">
        <f>G46+G97+G98+G95</f>
        <v>23</v>
      </c>
      <c r="H20" s="36">
        <f>ROUND(G20/C20*1000,1)</f>
        <v>20.1</v>
      </c>
      <c r="I20" s="86">
        <f>I46+I97+I98+I95</f>
        <v>5</v>
      </c>
      <c r="J20" s="79">
        <f>ROUND(I20/C20*1000,1)</f>
        <v>4.4</v>
      </c>
      <c r="K20" s="33">
        <f>K46+K97+K98+K95</f>
        <v>94</v>
      </c>
      <c r="L20" s="36">
        <f t="shared" si="1"/>
        <v>76</v>
      </c>
      <c r="M20" s="37">
        <f>M46+M97+M98+M95</f>
        <v>782</v>
      </c>
      <c r="N20" s="36">
        <f>ROUND(M20/A20*1000,1)</f>
        <v>9.6</v>
      </c>
      <c r="O20" s="37">
        <f>O46+O97+O98+O95</f>
        <v>49</v>
      </c>
      <c r="P20" s="75">
        <f>ROUND(O20/A20*1000,2)</f>
        <v>0.6</v>
      </c>
    </row>
    <row r="21" spans="1:16" ht="24">
      <c r="A21" s="40">
        <f>A42+A106+A107+A109+A110+A112+A113+A111</f>
        <v>113904</v>
      </c>
      <c r="B21" s="39" t="s">
        <v>15</v>
      </c>
      <c r="C21" s="33">
        <f>C42+C106+C107+C109+C110+C112+C113+C111</f>
        <v>1687</v>
      </c>
      <c r="D21" s="34">
        <f>ROUND(C21/A21*1000,1)</f>
        <v>14.8</v>
      </c>
      <c r="E21" s="99">
        <f>E42+E106+E107+E109+E110+E112+E113+E111</f>
        <v>1020</v>
      </c>
      <c r="F21" s="35">
        <f>ROUND(E21/A21*1000,1)</f>
        <v>9</v>
      </c>
      <c r="G21" s="33">
        <f>G42+G106+G107+G109+G110+G112+G113+G111</f>
        <v>50</v>
      </c>
      <c r="H21" s="36">
        <f>ROUND(G21/C21*1000,1)</f>
        <v>29.6</v>
      </c>
      <c r="I21" s="86">
        <f>I42+I106+I107+I109+I110+I112+I113+I111</f>
        <v>33</v>
      </c>
      <c r="J21" s="79">
        <f>ROUND(I21/C21*1000,1)</f>
        <v>19.6</v>
      </c>
      <c r="K21" s="33">
        <f>K42+K106+K107+K109+K110+K112+K113+K111</f>
        <v>129</v>
      </c>
      <c r="L21" s="36">
        <f t="shared" si="1"/>
        <v>71</v>
      </c>
      <c r="M21" s="37">
        <f>M42+M106+M107+M109+M110+M112+M113+M111</f>
        <v>948</v>
      </c>
      <c r="N21" s="36">
        <f>ROUND(M21/A21*1000,1)</f>
        <v>8.3</v>
      </c>
      <c r="O21" s="37">
        <f>O42+O106+O107+O109+O110+O112+O113+O111</f>
        <v>46</v>
      </c>
      <c r="P21" s="75">
        <f>ROUND(O21/A21*1000,2)</f>
        <v>0.4</v>
      </c>
    </row>
    <row r="22" spans="1:16" ht="15" customHeight="1">
      <c r="A22" s="40"/>
      <c r="B22" s="39"/>
      <c r="C22" s="33"/>
      <c r="D22" s="34"/>
      <c r="E22" s="99"/>
      <c r="F22" s="35"/>
      <c r="G22" s="33"/>
      <c r="H22" s="36"/>
      <c r="I22" s="86"/>
      <c r="J22" s="79" t="s">
        <v>1</v>
      </c>
      <c r="K22" s="33"/>
      <c r="L22" s="36"/>
      <c r="M22" s="37"/>
      <c r="N22" s="36"/>
      <c r="O22" s="37"/>
      <c r="P22" s="75"/>
    </row>
    <row r="23" spans="1:16" ht="24">
      <c r="A23" s="40">
        <f>A52+A115+A116+A117+A118+A119</f>
        <v>100805</v>
      </c>
      <c r="B23" s="39" t="s">
        <v>16</v>
      </c>
      <c r="C23" s="33">
        <f>C52+C115+C116+C117+C118+C119</f>
        <v>1438</v>
      </c>
      <c r="D23" s="34">
        <f>ROUND(C23/A23*1000,1)</f>
        <v>14.3</v>
      </c>
      <c r="E23" s="99">
        <f>E52+E115+E116+E117+E118+E119</f>
        <v>982</v>
      </c>
      <c r="F23" s="35">
        <f>ROUND(E23/A23*1000,1)</f>
        <v>9.7</v>
      </c>
      <c r="G23" s="33">
        <f>G52+G115+G116+G117+G118+G119</f>
        <v>53</v>
      </c>
      <c r="H23" s="36">
        <f>ROUND(G23/C23*1000,1)</f>
        <v>36.9</v>
      </c>
      <c r="I23" s="86">
        <f>I52+I115+I116+I117+I118+I119</f>
        <v>30</v>
      </c>
      <c r="J23" s="79">
        <f>ROUND(I23/C23*1000,1)</f>
        <v>20.9</v>
      </c>
      <c r="K23" s="33">
        <f>K52+K115+K116+K117+K118+K119</f>
        <v>97</v>
      </c>
      <c r="L23" s="36">
        <f>ROUND((K23)/(C23+K23)*1000,1)</f>
        <v>63.2</v>
      </c>
      <c r="M23" s="37">
        <f>M52+M115+M116+M117+M118+M119</f>
        <v>753</v>
      </c>
      <c r="N23" s="36">
        <f>ROUND(M23/A23*1000,1)</f>
        <v>7.5</v>
      </c>
      <c r="O23" s="37">
        <f>O52+O115+O116+O117+O118+O119</f>
        <v>60</v>
      </c>
      <c r="P23" s="75">
        <f>ROUND(O23/A23*1000,2)</f>
        <v>0.6</v>
      </c>
    </row>
    <row r="24" spans="1:16" ht="24">
      <c r="A24" s="40">
        <f>A53+A148+A149</f>
        <v>106032</v>
      </c>
      <c r="B24" s="39" t="s">
        <v>17</v>
      </c>
      <c r="C24" s="33">
        <f>C53+C148+C149</f>
        <v>1838</v>
      </c>
      <c r="D24" s="34">
        <f>ROUND(C24/A24*1000,1)</f>
        <v>17.3</v>
      </c>
      <c r="E24" s="99">
        <f>E53+E148+E149</f>
        <v>813</v>
      </c>
      <c r="F24" s="35">
        <f>ROUND(E24/A24*1000,1)</f>
        <v>7.7</v>
      </c>
      <c r="G24" s="33">
        <f>G53+G148+G149</f>
        <v>37</v>
      </c>
      <c r="H24" s="36">
        <f>ROUND(G24/C24*1000,1)</f>
        <v>20.1</v>
      </c>
      <c r="I24" s="86">
        <f>I53+I148+I149</f>
        <v>20</v>
      </c>
      <c r="J24" s="79">
        <f>ROUND(I24/C24*1000,1)</f>
        <v>10.9</v>
      </c>
      <c r="K24" s="33">
        <f>K53+K148+K149</f>
        <v>170</v>
      </c>
      <c r="L24" s="36">
        <f t="shared" si="1"/>
        <v>84.7</v>
      </c>
      <c r="M24" s="37">
        <f>M53+M148+M149</f>
        <v>937</v>
      </c>
      <c r="N24" s="36">
        <f>ROUND(M24/A24*1000,1)</f>
        <v>8.8</v>
      </c>
      <c r="O24" s="37">
        <f>O53+O148+O149</f>
        <v>55</v>
      </c>
      <c r="P24" s="75">
        <f>ROUND(O24/A24*1000,2)</f>
        <v>0.52</v>
      </c>
    </row>
    <row r="25" spans="1:16" ht="24">
      <c r="A25" s="40">
        <f>A38+A141+A145+A135+A139+A140+A146+A147+A136+A137+A142+A143</f>
        <v>177591</v>
      </c>
      <c r="B25" s="39" t="s">
        <v>18</v>
      </c>
      <c r="C25" s="33">
        <f>C38+C141+C145+C135+C139+C140+C146+C147+C136+C137+C142+C143</f>
        <v>2721</v>
      </c>
      <c r="D25" s="34">
        <f>ROUND(C25/A25*1000,1)</f>
        <v>15.3</v>
      </c>
      <c r="E25" s="99">
        <f>E38+E141+E145+E135+E139+E140+E146+E147+E136+E137+E142+E143</f>
        <v>1460</v>
      </c>
      <c r="F25" s="35">
        <f>ROUND(E25/A25*1000,1)</f>
        <v>8.2</v>
      </c>
      <c r="G25" s="33">
        <f>G38+G141+G145+G135+G139+G140+G146+G147+G136+G137+G142+G143</f>
        <v>54</v>
      </c>
      <c r="H25" s="36">
        <f>ROUND(G25/C25*1000,1)</f>
        <v>19.8</v>
      </c>
      <c r="I25" s="86">
        <f>I38+I141+I145+I135+I139+I140+I146+I147+I136+I137+I142+I143</f>
        <v>27</v>
      </c>
      <c r="J25" s="79">
        <f>ROUND(I25/C25*1000,1)</f>
        <v>9.9</v>
      </c>
      <c r="K25" s="33">
        <f>K38+K141+K145+K135+K139+K140+K146+K147+K136+K137+K142+K143</f>
        <v>247</v>
      </c>
      <c r="L25" s="36">
        <f t="shared" si="1"/>
        <v>83.2</v>
      </c>
      <c r="M25" s="37">
        <f>M38+M141+M145+M135+M139+M140+M146+M147+M136+M137+M142+M143</f>
        <v>1472</v>
      </c>
      <c r="N25" s="36">
        <f>ROUND(M25/A25*1000,1)</f>
        <v>8.3</v>
      </c>
      <c r="O25" s="37">
        <f>O38+O141+O145+O135+O139+O140+O146+O147+O136+O137+O142+O143</f>
        <v>74</v>
      </c>
      <c r="P25" s="75">
        <f>ROUND(O25/A25*1000,2)</f>
        <v>0.42</v>
      </c>
    </row>
    <row r="26" spans="1:16" ht="24">
      <c r="A26" s="40">
        <f>A36+A121+A122+A123+A124+A125+A127+A128+A129</f>
        <v>136140</v>
      </c>
      <c r="B26" s="39" t="s">
        <v>90</v>
      </c>
      <c r="C26" s="33">
        <f>C36+C121+C122+C123+C124+C125+C127+C128+C129</f>
        <v>1898</v>
      </c>
      <c r="D26" s="34">
        <f>ROUND(C26/A26*1000,1)</f>
        <v>13.9</v>
      </c>
      <c r="E26" s="99">
        <f>E36+E121+E122+E123+E124+E125+E127+E128+E129</f>
        <v>1379</v>
      </c>
      <c r="F26" s="35">
        <f>ROUND(E26/A26*1000,1)</f>
        <v>10.1</v>
      </c>
      <c r="G26" s="33">
        <f>G36+G121+G122+G123+G124+G125+G127+G128+G129</f>
        <v>45</v>
      </c>
      <c r="H26" s="36">
        <f>ROUND(G26/C26*1000,1)</f>
        <v>23.7</v>
      </c>
      <c r="I26" s="86">
        <f>I36+I121+I122+I123+I124+I125+I127+I128+I129</f>
        <v>27</v>
      </c>
      <c r="J26" s="79">
        <f>ROUND(I26/C26*1000,1)</f>
        <v>14.2</v>
      </c>
      <c r="K26" s="33">
        <f>K36+K121+K122+K123+K124+K125+K127+K128+K129</f>
        <v>149</v>
      </c>
      <c r="L26" s="36">
        <f t="shared" si="1"/>
        <v>72.8</v>
      </c>
      <c r="M26" s="37">
        <f>M36+M121+M122+M123+M124+M125+M127+M128+M129</f>
        <v>1121</v>
      </c>
      <c r="N26" s="36">
        <f>ROUND(M26/A26*1000,1)</f>
        <v>8.2</v>
      </c>
      <c r="O26" s="37">
        <f>O36+O121+O122+O123+O124+O125+O127+O128+O129</f>
        <v>89</v>
      </c>
      <c r="P26" s="75">
        <f>ROUND(O26/A26*1000,2)</f>
        <v>0.65</v>
      </c>
    </row>
    <row r="27" spans="1:16" ht="24">
      <c r="A27" s="40">
        <f>A133+A134+A130+A131</f>
        <v>44560</v>
      </c>
      <c r="B27" s="39" t="s">
        <v>91</v>
      </c>
      <c r="C27" s="33">
        <f>C133+C134+C130+C131</f>
        <v>634</v>
      </c>
      <c r="D27" s="34">
        <f>ROUND(C27/A27*1000,1)</f>
        <v>14.2</v>
      </c>
      <c r="E27" s="99">
        <f>E133+E134+E130+E131</f>
        <v>477</v>
      </c>
      <c r="F27" s="35">
        <f>ROUND(E27/A27*1000,1)</f>
        <v>10.7</v>
      </c>
      <c r="G27" s="33">
        <f>G133+G134+G130+G131</f>
        <v>25</v>
      </c>
      <c r="H27" s="36">
        <f>ROUND(G27/C27*1000,1)</f>
        <v>39.4</v>
      </c>
      <c r="I27" s="86">
        <f>I133+I134+I130+I131</f>
        <v>20</v>
      </c>
      <c r="J27" s="79">
        <f>ROUND(I27/C27*1000,1)</f>
        <v>31.5</v>
      </c>
      <c r="K27" s="33">
        <f>K133+K134+K130+K131</f>
        <v>62</v>
      </c>
      <c r="L27" s="36">
        <f t="shared" si="1"/>
        <v>89.1</v>
      </c>
      <c r="M27" s="37">
        <f>M133+M134+M130+M131</f>
        <v>337</v>
      </c>
      <c r="N27" s="36">
        <f>ROUND(M27/A27*1000,1)</f>
        <v>7.6</v>
      </c>
      <c r="O27" s="37">
        <f>O133+O134+O130+O131</f>
        <v>19</v>
      </c>
      <c r="P27" s="75">
        <f>ROUND(O27/A27*1000,2)</f>
        <v>0.43</v>
      </c>
    </row>
    <row r="28" spans="1:16" ht="15" customHeight="1">
      <c r="A28" s="40"/>
      <c r="B28" s="39"/>
      <c r="C28" s="33"/>
      <c r="D28" s="34"/>
      <c r="E28" s="99"/>
      <c r="F28" s="35"/>
      <c r="G28" s="33"/>
      <c r="H28" s="36"/>
      <c r="I28" s="86"/>
      <c r="J28" s="79" t="s">
        <v>1</v>
      </c>
      <c r="K28" s="33"/>
      <c r="L28" s="36"/>
      <c r="M28" s="37"/>
      <c r="N28" s="36"/>
      <c r="O28" s="37"/>
      <c r="P28" s="75"/>
    </row>
    <row r="29" spans="1:16" ht="24">
      <c r="A29" s="40">
        <f>A35+A57+A50+A55</f>
        <v>316747</v>
      </c>
      <c r="B29" s="39" t="s">
        <v>19</v>
      </c>
      <c r="C29" s="33">
        <f>C35+C57+C50+C55</f>
        <v>7658</v>
      </c>
      <c r="D29" s="34">
        <f>ROUND(C29/A29*1000,1)</f>
        <v>24.2</v>
      </c>
      <c r="E29" s="99">
        <f>E35+E57+E50+E55</f>
        <v>1513</v>
      </c>
      <c r="F29" s="35">
        <f>ROUND(E29/A29*1000,1)</f>
        <v>4.8</v>
      </c>
      <c r="G29" s="33">
        <f>G35+G57+G50+G55</f>
        <v>116</v>
      </c>
      <c r="H29" s="36">
        <f>ROUND(G29/C29*1000,1)</f>
        <v>15.1</v>
      </c>
      <c r="I29" s="86">
        <f>I35+I57+I50+I55</f>
        <v>78</v>
      </c>
      <c r="J29" s="79">
        <f>ROUND(I29/C29*1000,1)</f>
        <v>10.2</v>
      </c>
      <c r="K29" s="33">
        <f>K35+K57+K50+K55</f>
        <v>565</v>
      </c>
      <c r="L29" s="36">
        <f>ROUND((K29)/(C29+K29)*1000,1)</f>
        <v>68.7</v>
      </c>
      <c r="M29" s="37">
        <f>M35+M57+M50+M55</f>
        <v>3278</v>
      </c>
      <c r="N29" s="36">
        <f>ROUND(M29/A29*1000,1)</f>
        <v>10.3</v>
      </c>
      <c r="O29" s="37">
        <f>O35+O57+O50+O55</f>
        <v>199</v>
      </c>
      <c r="P29" s="75">
        <f>ROUND(O29/A29*1000,2)</f>
        <v>0.63</v>
      </c>
    </row>
    <row r="30" spans="1:16" ht="24">
      <c r="A30" s="40">
        <f>A99+A100+A101+A103+A104+A105</f>
        <v>66253</v>
      </c>
      <c r="B30" s="39" t="s">
        <v>92</v>
      </c>
      <c r="C30" s="33">
        <f>C99+C100+C101+C103+C104+C105</f>
        <v>888</v>
      </c>
      <c r="D30" s="34">
        <f>ROUND(C30/A30*1000,1)</f>
        <v>13.4</v>
      </c>
      <c r="E30" s="99">
        <f>E99+E100+E101+E103+E104+E105</f>
        <v>571</v>
      </c>
      <c r="F30" s="35">
        <f>ROUND(E30/A30*1000,1)</f>
        <v>8.6</v>
      </c>
      <c r="G30" s="33">
        <f>G99+G100+G101+G103+G104+G105</f>
        <v>21</v>
      </c>
      <c r="H30" s="36">
        <f>ROUND(G30/C30*1000,1)</f>
        <v>23.6</v>
      </c>
      <c r="I30" s="86">
        <f>I99+I100+I101+I103+I104+I105</f>
        <v>16</v>
      </c>
      <c r="J30" s="79">
        <f>ROUND(I30/C30*1000,1)</f>
        <v>18</v>
      </c>
      <c r="K30" s="33">
        <f>K99+K100+K101+K103+K104+K105</f>
        <v>95</v>
      </c>
      <c r="L30" s="36">
        <f t="shared" si="1"/>
        <v>96.6</v>
      </c>
      <c r="M30" s="37">
        <f>M99+M100+M101+M103+M104+M105</f>
        <v>535</v>
      </c>
      <c r="N30" s="36">
        <f>ROUND(M30/A30*1000,1)</f>
        <v>8.1</v>
      </c>
      <c r="O30" s="37">
        <f>O99+O100+O101+O103+O104+O105</f>
        <v>46</v>
      </c>
      <c r="P30" s="75">
        <f>ROUND(O30/A30*1000,2)</f>
        <v>0.69</v>
      </c>
    </row>
    <row r="31" spans="2:16" ht="24">
      <c r="B31" s="41" t="s">
        <v>20</v>
      </c>
      <c r="C31" s="42"/>
      <c r="D31" s="43" t="s">
        <v>1</v>
      </c>
      <c r="E31" s="101"/>
      <c r="F31" s="44" t="s">
        <v>1</v>
      </c>
      <c r="G31" s="45"/>
      <c r="H31" s="46"/>
      <c r="I31" s="47" t="s">
        <v>1</v>
      </c>
      <c r="J31" s="87" t="s">
        <v>1</v>
      </c>
      <c r="K31" s="45"/>
      <c r="L31" s="46" t="s">
        <v>1</v>
      </c>
      <c r="M31" s="7"/>
      <c r="N31" s="46" t="s">
        <v>1</v>
      </c>
      <c r="O31" s="7"/>
      <c r="P31" s="75"/>
    </row>
    <row r="32" spans="1:16" ht="24">
      <c r="A32" s="2">
        <v>311528</v>
      </c>
      <c r="B32" s="48" t="s">
        <v>10</v>
      </c>
      <c r="C32" s="42">
        <v>7055</v>
      </c>
      <c r="D32" s="43">
        <f>ROUND(C32/A32*1000,1)</f>
        <v>22.6</v>
      </c>
      <c r="E32" s="101">
        <v>1642</v>
      </c>
      <c r="F32" s="44">
        <f>ROUND(E32/A32*1000,1)</f>
        <v>5.3</v>
      </c>
      <c r="G32" s="45">
        <v>113</v>
      </c>
      <c r="H32" s="46">
        <f>ROUND(G32/C32*1000,1)</f>
        <v>16</v>
      </c>
      <c r="I32" s="47">
        <v>59</v>
      </c>
      <c r="J32" s="87">
        <f>ROUND(I32/C32*1000,1)</f>
        <v>8.4</v>
      </c>
      <c r="K32" s="45">
        <v>568</v>
      </c>
      <c r="L32" s="36">
        <f t="shared" si="1"/>
        <v>74.5</v>
      </c>
      <c r="M32" s="7">
        <v>3487</v>
      </c>
      <c r="N32" s="46">
        <f>ROUND(M32/A32*1000,1)</f>
        <v>11.2</v>
      </c>
      <c r="O32" s="7">
        <v>208</v>
      </c>
      <c r="P32" s="75">
        <f>ROUND(O32/A32*1000,2)</f>
        <v>0.67</v>
      </c>
    </row>
    <row r="33" spans="1:16" ht="24">
      <c r="A33" s="2">
        <v>93401</v>
      </c>
      <c r="B33" s="49" t="s">
        <v>21</v>
      </c>
      <c r="C33" s="42">
        <v>1795</v>
      </c>
      <c r="D33" s="43">
        <f>ROUND(C33/A33*1000,1)</f>
        <v>19.2</v>
      </c>
      <c r="E33" s="101">
        <v>706</v>
      </c>
      <c r="F33" s="44">
        <f>ROUND(E33/A33*1000,1)</f>
        <v>7.6</v>
      </c>
      <c r="G33" s="45">
        <v>58</v>
      </c>
      <c r="H33" s="46">
        <f>ROUND(G33/C33*1000,1)</f>
        <v>32.3</v>
      </c>
      <c r="I33" s="47">
        <v>35</v>
      </c>
      <c r="J33" s="87">
        <f>ROUND(I33/C33*1000,1)</f>
        <v>19.5</v>
      </c>
      <c r="K33" s="45">
        <v>151</v>
      </c>
      <c r="L33" s="36">
        <f t="shared" si="1"/>
        <v>77.6</v>
      </c>
      <c r="M33" s="7">
        <v>898</v>
      </c>
      <c r="N33" s="46">
        <f>ROUND(M33/A33*1000,1)</f>
        <v>9.6</v>
      </c>
      <c r="O33" s="7">
        <v>59</v>
      </c>
      <c r="P33" s="75">
        <f>ROUND(O33/A33*1000,2)</f>
        <v>0.63</v>
      </c>
    </row>
    <row r="34" spans="1:16" ht="24">
      <c r="A34" s="2">
        <v>191256</v>
      </c>
      <c r="B34" s="49" t="s">
        <v>22</v>
      </c>
      <c r="C34" s="42">
        <v>4252</v>
      </c>
      <c r="D34" s="43">
        <f>ROUND(C34/A34*1000,1)</f>
        <v>22.2</v>
      </c>
      <c r="E34" s="101">
        <v>994</v>
      </c>
      <c r="F34" s="44">
        <f>ROUND(E34/A34*1000,1)</f>
        <v>5.2</v>
      </c>
      <c r="G34" s="45">
        <v>68</v>
      </c>
      <c r="H34" s="46">
        <f>ROUND(G34/C34*1000,1)</f>
        <v>16</v>
      </c>
      <c r="I34" s="47">
        <v>43</v>
      </c>
      <c r="J34" s="87">
        <f>ROUND(I34/C34*1000,1)</f>
        <v>10.1</v>
      </c>
      <c r="K34" s="45">
        <v>261</v>
      </c>
      <c r="L34" s="36">
        <f t="shared" si="1"/>
        <v>57.8</v>
      </c>
      <c r="M34" s="7">
        <v>2312</v>
      </c>
      <c r="N34" s="46">
        <f>ROUND(M34/A34*1000,1)</f>
        <v>12.1</v>
      </c>
      <c r="O34" s="7">
        <v>100</v>
      </c>
      <c r="P34" s="75">
        <f>ROUND(O34/A34*1000,2)</f>
        <v>0.52</v>
      </c>
    </row>
    <row r="35" spans="1:16" ht="24">
      <c r="A35" s="2">
        <v>202990</v>
      </c>
      <c r="B35" s="48" t="s">
        <v>23</v>
      </c>
      <c r="C35" s="42">
        <v>5185</v>
      </c>
      <c r="D35" s="43">
        <f>ROUND(C35/A35*1000,1)</f>
        <v>25.5</v>
      </c>
      <c r="E35" s="101">
        <v>940</v>
      </c>
      <c r="F35" s="44">
        <f>ROUND(E35/A35*1000,1)</f>
        <v>4.6</v>
      </c>
      <c r="G35" s="45">
        <v>76</v>
      </c>
      <c r="H35" s="46">
        <f>ROUND(G35/C35*1000,1)</f>
        <v>14.7</v>
      </c>
      <c r="I35" s="47">
        <v>48</v>
      </c>
      <c r="J35" s="87">
        <f>ROUND(I35/C35*1000,1)</f>
        <v>9.3</v>
      </c>
      <c r="K35" s="45">
        <v>361</v>
      </c>
      <c r="L35" s="36">
        <f t="shared" si="1"/>
        <v>65.1</v>
      </c>
      <c r="M35" s="7">
        <v>2166</v>
      </c>
      <c r="N35" s="46">
        <f>ROUND(M35/A35*1000,1)</f>
        <v>10.7</v>
      </c>
      <c r="O35" s="7">
        <v>136</v>
      </c>
      <c r="P35" s="75">
        <f>ROUND(O35/A35*1000,2)</f>
        <v>0.67</v>
      </c>
    </row>
    <row r="36" spans="1:16" ht="24">
      <c r="A36" s="2">
        <v>58725</v>
      </c>
      <c r="B36" s="49" t="s">
        <v>24</v>
      </c>
      <c r="C36" s="42">
        <v>842</v>
      </c>
      <c r="D36" s="43">
        <f>ROUND(C36/A36*1000,1)</f>
        <v>14.3</v>
      </c>
      <c r="E36" s="102">
        <v>555</v>
      </c>
      <c r="F36" s="44">
        <f>ROUND(E36/A36*1000,1)</f>
        <v>9.5</v>
      </c>
      <c r="G36" s="45">
        <v>18</v>
      </c>
      <c r="H36" s="46">
        <f>ROUND(G36/C36*1000,1)</f>
        <v>21.4</v>
      </c>
      <c r="I36" s="47">
        <v>11</v>
      </c>
      <c r="J36" s="87">
        <f>ROUND(I36/C36*1000,1)</f>
        <v>13.1</v>
      </c>
      <c r="K36" s="45">
        <v>72</v>
      </c>
      <c r="L36" s="36">
        <f t="shared" si="1"/>
        <v>78.8</v>
      </c>
      <c r="M36" s="7">
        <v>450</v>
      </c>
      <c r="N36" s="46">
        <f>ROUND(M36/A36*1000,1)</f>
        <v>7.7</v>
      </c>
      <c r="O36" s="7">
        <v>44</v>
      </c>
      <c r="P36" s="75">
        <f>ROUND(O36/A36*1000,2)</f>
        <v>0.75</v>
      </c>
    </row>
    <row r="37" spans="2:16" ht="15" customHeight="1">
      <c r="B37" s="49"/>
      <c r="C37" s="42"/>
      <c r="D37" s="43"/>
      <c r="E37" s="102"/>
      <c r="F37" s="44"/>
      <c r="G37" s="45"/>
      <c r="H37" s="46"/>
      <c r="I37" s="47"/>
      <c r="J37" s="87"/>
      <c r="K37" s="45"/>
      <c r="L37" s="46"/>
      <c r="M37" s="7"/>
      <c r="N37" s="46"/>
      <c r="O37" s="7"/>
      <c r="P37" s="75"/>
    </row>
    <row r="38" spans="1:16" ht="24">
      <c r="A38" s="2">
        <v>54219</v>
      </c>
      <c r="B38" s="48" t="s">
        <v>25</v>
      </c>
      <c r="C38" s="42">
        <v>935</v>
      </c>
      <c r="D38" s="43">
        <f>ROUND(C38/A38*1000,1)</f>
        <v>17.2</v>
      </c>
      <c r="E38" s="101">
        <v>364</v>
      </c>
      <c r="F38" s="44">
        <f>ROUND(E38/A38*1000,1)</f>
        <v>6.7</v>
      </c>
      <c r="G38" s="45">
        <v>11</v>
      </c>
      <c r="H38" s="46">
        <f>ROUND(G38/C38*1000,1)</f>
        <v>11.8</v>
      </c>
      <c r="I38" s="47">
        <v>7</v>
      </c>
      <c r="J38" s="87">
        <f>ROUND(I38/C38*1000,1)</f>
        <v>7.5</v>
      </c>
      <c r="K38" s="45">
        <v>79</v>
      </c>
      <c r="L38" s="36">
        <f t="shared" si="1"/>
        <v>77.9</v>
      </c>
      <c r="M38" s="7">
        <v>471</v>
      </c>
      <c r="N38" s="46">
        <f>ROUND(M38/A38*1000,1)</f>
        <v>8.7</v>
      </c>
      <c r="O38" s="7">
        <v>21</v>
      </c>
      <c r="P38" s="75">
        <f>ROUND(O38/A38*1000,2)</f>
        <v>0.39</v>
      </c>
    </row>
    <row r="39" spans="1:16" ht="24">
      <c r="A39" s="2">
        <v>144635</v>
      </c>
      <c r="B39" s="48" t="s">
        <v>26</v>
      </c>
      <c r="C39" s="42">
        <v>3994</v>
      </c>
      <c r="D39" s="43">
        <f>ROUND(C39/A39*1000,1)</f>
        <v>27.6</v>
      </c>
      <c r="E39" s="101">
        <v>652</v>
      </c>
      <c r="F39" s="44">
        <f>ROUND(E39/A39*1000,1)</f>
        <v>4.5</v>
      </c>
      <c r="G39" s="45">
        <v>68</v>
      </c>
      <c r="H39" s="46">
        <f>ROUND(G39/C39*1000,1)</f>
        <v>17</v>
      </c>
      <c r="I39" s="47">
        <v>43</v>
      </c>
      <c r="J39" s="87">
        <f>ROUND(I39/C39*1000,1)</f>
        <v>10.8</v>
      </c>
      <c r="K39" s="45">
        <v>228</v>
      </c>
      <c r="L39" s="36">
        <f t="shared" si="1"/>
        <v>54</v>
      </c>
      <c r="M39" s="7">
        <v>1691</v>
      </c>
      <c r="N39" s="46">
        <f>ROUND(M39/A39*1000,1)</f>
        <v>11.7</v>
      </c>
      <c r="O39" s="7">
        <v>68</v>
      </c>
      <c r="P39" s="75">
        <f>ROUND(O39/A39*1000,2)</f>
        <v>0.47</v>
      </c>
    </row>
    <row r="40" spans="1:16" ht="24">
      <c r="A40" s="2">
        <v>58156</v>
      </c>
      <c r="B40" s="48" t="s">
        <v>27</v>
      </c>
      <c r="C40" s="42">
        <v>1141</v>
      </c>
      <c r="D40" s="43">
        <f>ROUND(C40/A40*1000,1)</f>
        <v>19.6</v>
      </c>
      <c r="E40" s="101">
        <v>480</v>
      </c>
      <c r="F40" s="44">
        <f>ROUND(E40/A40*1000,1)</f>
        <v>8.3</v>
      </c>
      <c r="G40" s="45">
        <v>28</v>
      </c>
      <c r="H40" s="46">
        <f>ROUND(G40/C40*1000,1)</f>
        <v>24.5</v>
      </c>
      <c r="I40" s="47">
        <v>16</v>
      </c>
      <c r="J40" s="87">
        <f>ROUND(I40/C40*1000,1)</f>
        <v>14</v>
      </c>
      <c r="K40" s="45">
        <v>105</v>
      </c>
      <c r="L40" s="36">
        <f t="shared" si="1"/>
        <v>84.3</v>
      </c>
      <c r="M40" s="7">
        <v>603</v>
      </c>
      <c r="N40" s="46">
        <f>ROUND(M40/A40*1000,1)</f>
        <v>10.4</v>
      </c>
      <c r="O40" s="7">
        <v>50</v>
      </c>
      <c r="P40" s="75">
        <f>ROUND(O40/A40*1000,2)</f>
        <v>0.86</v>
      </c>
    </row>
    <row r="41" spans="1:16" ht="24">
      <c r="A41" s="2">
        <v>48915</v>
      </c>
      <c r="B41" s="49" t="s">
        <v>28</v>
      </c>
      <c r="C41" s="42">
        <v>795</v>
      </c>
      <c r="D41" s="43">
        <f>ROUND(C41/A41*1000,1)</f>
        <v>16.3</v>
      </c>
      <c r="E41" s="102">
        <v>392</v>
      </c>
      <c r="F41" s="44">
        <f>ROUND(E41/A41*1000,1)</f>
        <v>8</v>
      </c>
      <c r="G41" s="45">
        <v>18</v>
      </c>
      <c r="H41" s="46">
        <f>ROUND(G41/C41*1000,1)</f>
        <v>22.6</v>
      </c>
      <c r="I41" s="47">
        <v>14</v>
      </c>
      <c r="J41" s="87">
        <f>ROUND(I41/C41*1000,1)</f>
        <v>17.6</v>
      </c>
      <c r="K41" s="45">
        <v>79</v>
      </c>
      <c r="L41" s="36">
        <f t="shared" si="1"/>
        <v>90.4</v>
      </c>
      <c r="M41" s="7">
        <v>428</v>
      </c>
      <c r="N41" s="46">
        <f>ROUND(M41/A41*1000,1)</f>
        <v>8.7</v>
      </c>
      <c r="O41" s="7">
        <v>23</v>
      </c>
      <c r="P41" s="75">
        <f>ROUND(O41/A41*1000,2)</f>
        <v>0.47</v>
      </c>
    </row>
    <row r="42" spans="1:16" ht="24">
      <c r="A42" s="2">
        <v>42875</v>
      </c>
      <c r="B42" s="48" t="s">
        <v>29</v>
      </c>
      <c r="C42" s="42">
        <v>788</v>
      </c>
      <c r="D42" s="43">
        <f>ROUND(C42/A42*1000,1)</f>
        <v>18.4</v>
      </c>
      <c r="E42" s="101">
        <v>305</v>
      </c>
      <c r="F42" s="44">
        <f>ROUND(E42/A42*1000,1)</f>
        <v>7.1</v>
      </c>
      <c r="G42" s="45">
        <v>19</v>
      </c>
      <c r="H42" s="46">
        <f>ROUND(G42/C42*1000,1)</f>
        <v>24.1</v>
      </c>
      <c r="I42" s="47">
        <v>11</v>
      </c>
      <c r="J42" s="87">
        <f>ROUND(I42/C42*1000,1)</f>
        <v>14</v>
      </c>
      <c r="K42" s="45">
        <v>61</v>
      </c>
      <c r="L42" s="36">
        <f t="shared" si="1"/>
        <v>71.8</v>
      </c>
      <c r="M42" s="7">
        <v>374</v>
      </c>
      <c r="N42" s="46">
        <f>ROUND(M42/A42*1000,1)</f>
        <v>8.7</v>
      </c>
      <c r="O42" s="7">
        <v>15</v>
      </c>
      <c r="P42" s="75">
        <f>ROUND(O42/A42*1000,2)</f>
        <v>0.35</v>
      </c>
    </row>
    <row r="43" spans="2:16" ht="15" customHeight="1">
      <c r="B43" s="48"/>
      <c r="C43" s="42"/>
      <c r="D43" s="43"/>
      <c r="E43" s="101"/>
      <c r="F43" s="44"/>
      <c r="G43" s="45"/>
      <c r="H43" s="46"/>
      <c r="I43" s="47"/>
      <c r="J43" s="87" t="s">
        <v>1</v>
      </c>
      <c r="K43" s="45"/>
      <c r="L43" s="46"/>
      <c r="M43" s="7"/>
      <c r="N43" s="46"/>
      <c r="O43" s="7"/>
      <c r="P43" s="75"/>
    </row>
    <row r="44" spans="1:16" ht="24">
      <c r="A44" s="2">
        <v>43654</v>
      </c>
      <c r="B44" s="49" t="s">
        <v>30</v>
      </c>
      <c r="C44" s="42">
        <v>618</v>
      </c>
      <c r="D44" s="43">
        <f>ROUND(C44/A44*1000,1)</f>
        <v>14.2</v>
      </c>
      <c r="E44" s="102">
        <v>346</v>
      </c>
      <c r="F44" s="44">
        <f>ROUND(E44/A44*1000,1)</f>
        <v>7.9</v>
      </c>
      <c r="G44" s="45">
        <v>16</v>
      </c>
      <c r="H44" s="46">
        <f>ROUND(G44/C44*1000,1)</f>
        <v>25.9</v>
      </c>
      <c r="I44" s="47">
        <v>11</v>
      </c>
      <c r="J44" s="87">
        <f>ROUND(I44/C44*1000,1)</f>
        <v>17.8</v>
      </c>
      <c r="K44" s="45">
        <v>64</v>
      </c>
      <c r="L44" s="36">
        <f t="shared" si="1"/>
        <v>93.8</v>
      </c>
      <c r="M44" s="7">
        <v>391</v>
      </c>
      <c r="N44" s="46">
        <f>ROUND(M44/A44*1000,1)</f>
        <v>9</v>
      </c>
      <c r="O44" s="7">
        <v>34</v>
      </c>
      <c r="P44" s="75">
        <f>ROUND(O44/A44*1000,2)</f>
        <v>0.78</v>
      </c>
    </row>
    <row r="45" spans="1:16" ht="24">
      <c r="A45" s="2">
        <v>39785</v>
      </c>
      <c r="B45" s="49" t="s">
        <v>31</v>
      </c>
      <c r="C45" s="42">
        <v>599</v>
      </c>
      <c r="D45" s="43">
        <f>ROUND(C45/A45*1000,1)</f>
        <v>15.1</v>
      </c>
      <c r="E45" s="102">
        <v>338</v>
      </c>
      <c r="F45" s="44">
        <f>ROUND(E45/A45*1000,1)</f>
        <v>8.5</v>
      </c>
      <c r="G45" s="45">
        <v>15</v>
      </c>
      <c r="H45" s="46">
        <f>ROUND(G45/C45*1000,1)</f>
        <v>25</v>
      </c>
      <c r="I45" s="47">
        <v>10</v>
      </c>
      <c r="J45" s="87">
        <f>ROUND(I45/C45*1000,1)</f>
        <v>16.7</v>
      </c>
      <c r="K45" s="45">
        <v>58</v>
      </c>
      <c r="L45" s="36">
        <f t="shared" si="1"/>
        <v>88.3</v>
      </c>
      <c r="M45" s="7">
        <v>341</v>
      </c>
      <c r="N45" s="46">
        <f>ROUND(M45/A45*1000,1)</f>
        <v>8.6</v>
      </c>
      <c r="O45" s="7">
        <v>16</v>
      </c>
      <c r="P45" s="75">
        <f>ROUND(O45/A45*1000,2)</f>
        <v>0.4</v>
      </c>
    </row>
    <row r="46" spans="1:16" ht="24">
      <c r="A46" s="2">
        <v>32417</v>
      </c>
      <c r="B46" s="49" t="s">
        <v>32</v>
      </c>
      <c r="C46" s="42">
        <v>458</v>
      </c>
      <c r="D46" s="43">
        <f>ROUND(C46/A46*1000,1)</f>
        <v>14.1</v>
      </c>
      <c r="E46" s="102">
        <v>250</v>
      </c>
      <c r="F46" s="44">
        <f>ROUND(E46/A46*1000,1)</f>
        <v>7.7</v>
      </c>
      <c r="G46" s="45">
        <v>8</v>
      </c>
      <c r="H46" s="46">
        <f>ROUND(G46/C46*1000,1)</f>
        <v>17.5</v>
      </c>
      <c r="I46" s="47">
        <v>0</v>
      </c>
      <c r="J46" s="87">
        <f>ROUND(I46/C46*1000,1)</f>
        <v>0</v>
      </c>
      <c r="K46" s="45">
        <v>33</v>
      </c>
      <c r="L46" s="36">
        <f t="shared" si="1"/>
        <v>67.2</v>
      </c>
      <c r="M46" s="7">
        <v>283</v>
      </c>
      <c r="N46" s="46">
        <f>ROUND(M46/A46*1000,1)</f>
        <v>8.7</v>
      </c>
      <c r="O46" s="7">
        <v>15</v>
      </c>
      <c r="P46" s="75">
        <f>ROUND(O46/A46*1000,2)</f>
        <v>0.46</v>
      </c>
    </row>
    <row r="47" spans="1:16" ht="24">
      <c r="A47" s="2">
        <v>32263</v>
      </c>
      <c r="B47" s="49" t="s">
        <v>33</v>
      </c>
      <c r="C47" s="42">
        <v>405</v>
      </c>
      <c r="D47" s="43">
        <f>ROUND(C47/A47*1000,1)</f>
        <v>12.6</v>
      </c>
      <c r="E47" s="102">
        <v>303</v>
      </c>
      <c r="F47" s="44">
        <f>ROUND(E47/A47*1000,1)</f>
        <v>9.4</v>
      </c>
      <c r="G47" s="45">
        <v>8</v>
      </c>
      <c r="H47" s="46">
        <f>ROUND(G47/C47*1000,1)</f>
        <v>19.8</v>
      </c>
      <c r="I47" s="47">
        <v>5</v>
      </c>
      <c r="J47" s="87">
        <f>ROUND(I47/C47*1000,1)</f>
        <v>12.3</v>
      </c>
      <c r="K47" s="45">
        <v>48</v>
      </c>
      <c r="L47" s="36">
        <f t="shared" si="1"/>
        <v>106</v>
      </c>
      <c r="M47" s="7">
        <v>297</v>
      </c>
      <c r="N47" s="46">
        <f>ROUND(M47/A47*1000,1)</f>
        <v>9.2</v>
      </c>
      <c r="O47" s="7">
        <v>13</v>
      </c>
      <c r="P47" s="75">
        <f>ROUND(O47/A47*1000,2)</f>
        <v>0.4</v>
      </c>
    </row>
    <row r="48" spans="1:16" ht="24">
      <c r="A48" s="2">
        <v>31584</v>
      </c>
      <c r="B48" s="49" t="s">
        <v>34</v>
      </c>
      <c r="C48" s="42">
        <v>501</v>
      </c>
      <c r="D48" s="43">
        <f>ROUND(C48/A48*1000,1)</f>
        <v>15.9</v>
      </c>
      <c r="E48" s="102">
        <v>243</v>
      </c>
      <c r="F48" s="44">
        <f>ROUND(E48/A48*1000,1)</f>
        <v>7.7</v>
      </c>
      <c r="G48" s="45">
        <v>10</v>
      </c>
      <c r="H48" s="46">
        <f>ROUND(G48/C48*1000,1)</f>
        <v>20</v>
      </c>
      <c r="I48" s="47">
        <v>6</v>
      </c>
      <c r="J48" s="87">
        <f>ROUND(I48/C48*1000,1)</f>
        <v>12</v>
      </c>
      <c r="K48" s="45">
        <v>46</v>
      </c>
      <c r="L48" s="36">
        <f t="shared" si="1"/>
        <v>84.1</v>
      </c>
      <c r="M48" s="7">
        <v>293</v>
      </c>
      <c r="N48" s="46">
        <f>ROUND(M48/A48*1000,1)</f>
        <v>9.3</v>
      </c>
      <c r="O48" s="7">
        <v>20</v>
      </c>
      <c r="P48" s="75">
        <f>ROUND(O48/A48*1000,2)</f>
        <v>0.63</v>
      </c>
    </row>
    <row r="49" spans="2:16" ht="15" customHeight="1">
      <c r="B49" s="49"/>
      <c r="C49" s="42"/>
      <c r="D49" s="43"/>
      <c r="E49" s="102"/>
      <c r="F49" s="44"/>
      <c r="G49" s="45"/>
      <c r="H49" s="46"/>
      <c r="I49" s="47"/>
      <c r="J49" s="87" t="s">
        <v>1</v>
      </c>
      <c r="K49" s="45"/>
      <c r="L49" s="46"/>
      <c r="M49" s="7"/>
      <c r="N49" s="46"/>
      <c r="O49" s="7"/>
      <c r="P49" s="75"/>
    </row>
    <row r="50" spans="1:16" ht="24">
      <c r="A50" s="2">
        <v>59499</v>
      </c>
      <c r="B50" s="49" t="s">
        <v>35</v>
      </c>
      <c r="C50" s="42">
        <v>1265</v>
      </c>
      <c r="D50" s="43">
        <f>ROUND(C50/A50*1000,1)</f>
        <v>21.3</v>
      </c>
      <c r="E50" s="102">
        <v>261</v>
      </c>
      <c r="F50" s="44">
        <f>ROUND(E50/A50*1000,1)</f>
        <v>4.4</v>
      </c>
      <c r="G50" s="45">
        <v>13</v>
      </c>
      <c r="H50" s="46">
        <f>ROUND(G50/C50*1000,1)</f>
        <v>10.3</v>
      </c>
      <c r="I50" s="47">
        <v>9</v>
      </c>
      <c r="J50" s="87">
        <f>ROUND(I50/C50*1000,1)</f>
        <v>7.1</v>
      </c>
      <c r="K50" s="45">
        <v>114</v>
      </c>
      <c r="L50" s="36">
        <f t="shared" si="1"/>
        <v>82.7</v>
      </c>
      <c r="M50" s="7">
        <v>576</v>
      </c>
      <c r="N50" s="46">
        <f>ROUND(M50/A50*1000,1)</f>
        <v>9.7</v>
      </c>
      <c r="O50" s="7">
        <v>42</v>
      </c>
      <c r="P50" s="75">
        <f>ROUND(O50/A50*1000,2)</f>
        <v>0.71</v>
      </c>
    </row>
    <row r="51" spans="1:16" ht="24">
      <c r="A51" s="2">
        <v>98063</v>
      </c>
      <c r="B51" s="48" t="s">
        <v>36</v>
      </c>
      <c r="C51" s="42">
        <v>2314</v>
      </c>
      <c r="D51" s="43">
        <f>ROUND(C51/A51*1000,1)</f>
        <v>23.6</v>
      </c>
      <c r="E51" s="101">
        <v>446</v>
      </c>
      <c r="F51" s="44">
        <f>ROUND(E51/A51*1000,1)</f>
        <v>4.5</v>
      </c>
      <c r="G51" s="45">
        <v>37</v>
      </c>
      <c r="H51" s="46">
        <f>ROUND(G51/C51*1000,1)</f>
        <v>16</v>
      </c>
      <c r="I51" s="47">
        <v>17</v>
      </c>
      <c r="J51" s="87">
        <f>ROUND(I51/C51*1000,1)</f>
        <v>7.3</v>
      </c>
      <c r="K51" s="45">
        <v>157</v>
      </c>
      <c r="L51" s="36">
        <f t="shared" si="1"/>
        <v>63.5</v>
      </c>
      <c r="M51" s="7">
        <v>1130</v>
      </c>
      <c r="N51" s="46">
        <f>ROUND(M51/A51*1000,1)</f>
        <v>11.5</v>
      </c>
      <c r="O51" s="7">
        <v>49</v>
      </c>
      <c r="P51" s="75">
        <f>ROUND(O51/A51*1000,2)</f>
        <v>0.5</v>
      </c>
    </row>
    <row r="52" spans="1:16" ht="24">
      <c r="A52" s="2">
        <v>29978</v>
      </c>
      <c r="B52" s="49" t="s">
        <v>37</v>
      </c>
      <c r="C52" s="42">
        <v>432</v>
      </c>
      <c r="D52" s="43">
        <f>ROUND(C52/A52*1000,1)</f>
        <v>14.4</v>
      </c>
      <c r="E52" s="102">
        <v>274</v>
      </c>
      <c r="F52" s="44">
        <f>ROUND(E52/A52*1000,1)</f>
        <v>9.1</v>
      </c>
      <c r="G52" s="45">
        <v>15</v>
      </c>
      <c r="H52" s="46">
        <f>ROUND(G52/C52*1000,1)</f>
        <v>34.7</v>
      </c>
      <c r="I52" s="47">
        <v>10</v>
      </c>
      <c r="J52" s="87">
        <f>ROUND(I52/C52*1000,1)</f>
        <v>23.1</v>
      </c>
      <c r="K52" s="45">
        <v>32</v>
      </c>
      <c r="L52" s="36">
        <f t="shared" si="1"/>
        <v>69</v>
      </c>
      <c r="M52" s="7">
        <v>207</v>
      </c>
      <c r="N52" s="46">
        <f>ROUND(M52/A52*1000,1)</f>
        <v>6.9</v>
      </c>
      <c r="O52" s="7">
        <v>15</v>
      </c>
      <c r="P52" s="75">
        <f>ROUND(O52/A52*1000,2)</f>
        <v>0.5</v>
      </c>
    </row>
    <row r="53" spans="1:16" ht="24">
      <c r="A53" s="2">
        <v>78172</v>
      </c>
      <c r="B53" s="48" t="s">
        <v>38</v>
      </c>
      <c r="C53" s="42">
        <v>1478</v>
      </c>
      <c r="D53" s="43">
        <f>ROUND(C53/A53*1000,1)</f>
        <v>18.9</v>
      </c>
      <c r="E53" s="101">
        <v>556</v>
      </c>
      <c r="F53" s="44">
        <f>ROUND(E53/A53*1000,1)</f>
        <v>7.1</v>
      </c>
      <c r="G53" s="45">
        <v>27</v>
      </c>
      <c r="H53" s="46">
        <f>ROUND(G53/C53*1000,1)</f>
        <v>18.3</v>
      </c>
      <c r="I53" s="47">
        <v>16</v>
      </c>
      <c r="J53" s="87">
        <f>ROUND(I53/C53*1000,1)</f>
        <v>10.8</v>
      </c>
      <c r="K53" s="45">
        <v>132</v>
      </c>
      <c r="L53" s="36">
        <f t="shared" si="1"/>
        <v>82</v>
      </c>
      <c r="M53" s="7">
        <v>732</v>
      </c>
      <c r="N53" s="46">
        <f>ROUND(M53/A53*1000,1)</f>
        <v>9.4</v>
      </c>
      <c r="O53" s="7">
        <v>43</v>
      </c>
      <c r="P53" s="75">
        <f>ROUND(O53/A53*1000,2)</f>
        <v>0.55</v>
      </c>
    </row>
    <row r="54" spans="2:16" ht="15" customHeight="1">
      <c r="B54" s="49"/>
      <c r="C54" s="42"/>
      <c r="D54" s="43"/>
      <c r="E54" s="102"/>
      <c r="F54" s="44"/>
      <c r="G54" s="45"/>
      <c r="H54" s="46"/>
      <c r="I54" s="47"/>
      <c r="J54" s="87" t="s">
        <v>1</v>
      </c>
      <c r="K54" s="45"/>
      <c r="L54" s="46"/>
      <c r="M54" s="7"/>
      <c r="N54" s="46"/>
      <c r="O54" s="7"/>
      <c r="P54" s="75"/>
    </row>
    <row r="55" spans="1:16" ht="24">
      <c r="A55" s="2">
        <v>32317</v>
      </c>
      <c r="B55" s="49" t="s">
        <v>135</v>
      </c>
      <c r="C55" s="42">
        <v>670</v>
      </c>
      <c r="D55" s="43">
        <f>ROUND(C55/A55*1000,1)</f>
        <v>20.7</v>
      </c>
      <c r="E55" s="102">
        <v>204</v>
      </c>
      <c r="F55" s="44">
        <f>ROUND(E55/A55*1000,1)</f>
        <v>6.3</v>
      </c>
      <c r="G55" s="45">
        <v>13</v>
      </c>
      <c r="H55" s="46">
        <f>ROUND(G55/C55*1000,1)</f>
        <v>19.4</v>
      </c>
      <c r="I55" s="47">
        <v>9</v>
      </c>
      <c r="J55" s="87">
        <f>ROUND(I55/C55*1000,1)</f>
        <v>13.4</v>
      </c>
      <c r="K55" s="45">
        <v>41</v>
      </c>
      <c r="L55" s="36">
        <f t="shared" si="1"/>
        <v>57.7</v>
      </c>
      <c r="M55" s="7">
        <v>300</v>
      </c>
      <c r="N55" s="46">
        <f>ROUND(M55/A55*1000,1)</f>
        <v>9.3</v>
      </c>
      <c r="O55" s="7">
        <v>12</v>
      </c>
      <c r="P55" s="75">
        <f>ROUND(O55/A55*1000,2)</f>
        <v>0.37</v>
      </c>
    </row>
    <row r="56" spans="1:16" ht="24">
      <c r="A56" s="2">
        <v>17545</v>
      </c>
      <c r="B56" s="49" t="s">
        <v>99</v>
      </c>
      <c r="C56" s="42">
        <v>325</v>
      </c>
      <c r="D56" s="43">
        <f>ROUND(C56/A56*1000,1)</f>
        <v>18.5</v>
      </c>
      <c r="E56" s="102">
        <v>129</v>
      </c>
      <c r="F56" s="44">
        <f>ROUND(E56/A56*1000,1)</f>
        <v>7.4</v>
      </c>
      <c r="G56" s="45">
        <v>10</v>
      </c>
      <c r="H56" s="46">
        <f>ROUND(G56/C56*1000,1)</f>
        <v>30.8</v>
      </c>
      <c r="I56" s="47">
        <v>3</v>
      </c>
      <c r="J56" s="87">
        <f>ROUND(I56/C56*1000,1)</f>
        <v>9.2</v>
      </c>
      <c r="K56" s="45">
        <v>28</v>
      </c>
      <c r="L56" s="36">
        <f t="shared" si="1"/>
        <v>79.3</v>
      </c>
      <c r="M56" s="7">
        <v>181</v>
      </c>
      <c r="N56" s="46">
        <f>ROUND(M56/A56*1000,1)</f>
        <v>10.3</v>
      </c>
      <c r="O56" s="7">
        <v>12</v>
      </c>
      <c r="P56" s="75">
        <f>ROUND(O56/A56*1000,2)</f>
        <v>0.68</v>
      </c>
    </row>
    <row r="57" spans="1:16" ht="24">
      <c r="A57" s="2">
        <v>21941</v>
      </c>
      <c r="B57" s="49" t="s">
        <v>110</v>
      </c>
      <c r="C57" s="42">
        <v>538</v>
      </c>
      <c r="D57" s="43">
        <f>ROUND(C57/A57*1000,1)</f>
        <v>24.5</v>
      </c>
      <c r="E57" s="102">
        <v>108</v>
      </c>
      <c r="F57" s="44">
        <f>ROUND(E57/A57*1000,1)</f>
        <v>4.9</v>
      </c>
      <c r="G57" s="45">
        <v>14</v>
      </c>
      <c r="H57" s="46">
        <f>ROUND(G57/C57*1000,1)</f>
        <v>26</v>
      </c>
      <c r="I57" s="47">
        <v>12</v>
      </c>
      <c r="J57" s="87">
        <f>ROUND(I57/C57*1000,1)</f>
        <v>22.3</v>
      </c>
      <c r="K57" s="45">
        <v>49</v>
      </c>
      <c r="L57" s="36">
        <f t="shared" si="1"/>
        <v>83.5</v>
      </c>
      <c r="M57" s="7">
        <v>236</v>
      </c>
      <c r="N57" s="46">
        <f>ROUND(M57/A57*1000,1)</f>
        <v>10.8</v>
      </c>
      <c r="O57" s="7">
        <v>9</v>
      </c>
      <c r="P57" s="75">
        <f>ROUND(O57/A57*1000,2)</f>
        <v>0.41</v>
      </c>
    </row>
    <row r="58" spans="1:16" ht="24">
      <c r="A58" s="2">
        <v>36134</v>
      </c>
      <c r="B58" s="49" t="s">
        <v>134</v>
      </c>
      <c r="C58" s="42">
        <v>760</v>
      </c>
      <c r="D58" s="43">
        <f>ROUND(C58/A58*1000,1)</f>
        <v>21</v>
      </c>
      <c r="E58" s="102">
        <v>190</v>
      </c>
      <c r="F58" s="44">
        <f>ROUND(E58/A58*1000,1)</f>
        <v>5.3</v>
      </c>
      <c r="G58" s="45">
        <v>15</v>
      </c>
      <c r="H58" s="46">
        <f>ROUND(G58/C58*1000,1)</f>
        <v>19.7</v>
      </c>
      <c r="I58" s="47">
        <v>11</v>
      </c>
      <c r="J58" s="87">
        <f>ROUND(I58/C58*1000,1)</f>
        <v>14.5</v>
      </c>
      <c r="K58" s="45">
        <v>49</v>
      </c>
      <c r="L58" s="36">
        <f t="shared" si="1"/>
        <v>60.6</v>
      </c>
      <c r="M58" s="7">
        <v>313</v>
      </c>
      <c r="N58" s="46">
        <f>ROUND(M58/A58*1000,1)</f>
        <v>8.7</v>
      </c>
      <c r="O58" s="7">
        <v>10</v>
      </c>
      <c r="P58" s="75">
        <f>ROUND(O58/A58*1000,2)</f>
        <v>0.28</v>
      </c>
    </row>
    <row r="59" spans="1:16" ht="24">
      <c r="A59" s="2">
        <v>12130</v>
      </c>
      <c r="B59" s="48" t="s">
        <v>39</v>
      </c>
      <c r="C59" s="50">
        <v>170</v>
      </c>
      <c r="D59" s="51">
        <f>ROUND(C59/A59*1000,1)</f>
        <v>14</v>
      </c>
      <c r="E59" s="101">
        <v>128</v>
      </c>
      <c r="F59" s="44">
        <f>ROUND(E59/A59*1000,1)</f>
        <v>10.6</v>
      </c>
      <c r="G59" s="52">
        <v>3</v>
      </c>
      <c r="H59" s="46">
        <f>ROUND(G59/C59*1000,1)</f>
        <v>17.6</v>
      </c>
      <c r="I59" s="47">
        <v>2</v>
      </c>
      <c r="J59" s="87">
        <f>ROUND(I59/C59*1000,1)</f>
        <v>11.8</v>
      </c>
      <c r="K59" s="52">
        <v>10</v>
      </c>
      <c r="L59" s="36">
        <f t="shared" si="1"/>
        <v>55.6</v>
      </c>
      <c r="M59" s="50">
        <v>114</v>
      </c>
      <c r="N59" s="46">
        <f>ROUND(M59/A59*1000,1)</f>
        <v>9.4</v>
      </c>
      <c r="O59" s="50">
        <v>2</v>
      </c>
      <c r="P59" s="75">
        <f>ROUND(O59/A59*1000,2)</f>
        <v>0.16</v>
      </c>
    </row>
    <row r="60" spans="2:16" ht="15" customHeight="1">
      <c r="B60" s="49"/>
      <c r="C60" s="42"/>
      <c r="D60" s="43"/>
      <c r="E60" s="102"/>
      <c r="F60" s="44"/>
      <c r="G60" s="45"/>
      <c r="H60" s="46"/>
      <c r="I60" s="47"/>
      <c r="J60" s="87" t="s">
        <v>1</v>
      </c>
      <c r="K60" s="45"/>
      <c r="L60" s="46"/>
      <c r="M60" s="7"/>
      <c r="N60" s="46"/>
      <c r="O60" s="7"/>
      <c r="P60" s="75"/>
    </row>
    <row r="61" spans="1:16" ht="24">
      <c r="A61" s="2">
        <v>31924</v>
      </c>
      <c r="B61" s="49" t="s">
        <v>119</v>
      </c>
      <c r="C61" s="42">
        <v>706</v>
      </c>
      <c r="D61" s="43">
        <f>ROUND(C61/A61*1000,1)</f>
        <v>22.1</v>
      </c>
      <c r="E61" s="102">
        <v>240</v>
      </c>
      <c r="F61" s="44">
        <f>ROUND(E61/A61*1000,1)</f>
        <v>7.5</v>
      </c>
      <c r="G61" s="45">
        <v>13</v>
      </c>
      <c r="H61" s="46">
        <f>ROUND(G61/C61*1000,1)</f>
        <v>18.4</v>
      </c>
      <c r="I61" s="47">
        <v>7</v>
      </c>
      <c r="J61" s="87">
        <f>ROUND(I61/C61*1000,1)</f>
        <v>9.9</v>
      </c>
      <c r="K61" s="45">
        <v>31</v>
      </c>
      <c r="L61" s="36">
        <f t="shared" si="1"/>
        <v>42.1</v>
      </c>
      <c r="M61" s="7">
        <v>287</v>
      </c>
      <c r="N61" s="46">
        <f>ROUND(M61/A61*1000,1)</f>
        <v>9</v>
      </c>
      <c r="O61" s="7">
        <v>16</v>
      </c>
      <c r="P61" s="75">
        <f>ROUND(O61/A61*1000,2)</f>
        <v>0.5</v>
      </c>
    </row>
    <row r="62" spans="1:16" ht="23.25" customHeight="1">
      <c r="A62" s="2">
        <v>14991</v>
      </c>
      <c r="B62" s="48" t="s">
        <v>40</v>
      </c>
      <c r="C62" s="50">
        <v>249</v>
      </c>
      <c r="D62" s="51">
        <f>ROUND(C62/A62*1000,1)</f>
        <v>16.6</v>
      </c>
      <c r="E62" s="101">
        <v>81</v>
      </c>
      <c r="F62" s="44">
        <f>ROUND(E62/A62*1000,1)</f>
        <v>5.4</v>
      </c>
      <c r="G62" s="52">
        <v>9</v>
      </c>
      <c r="H62" s="46">
        <f>ROUND(G62/C62*1000,1)</f>
        <v>36.1</v>
      </c>
      <c r="I62" s="47">
        <v>6</v>
      </c>
      <c r="J62" s="87">
        <f>ROUND(I62/C62*1000,1)</f>
        <v>24.1</v>
      </c>
      <c r="K62" s="52">
        <v>9</v>
      </c>
      <c r="L62" s="36">
        <f t="shared" si="1"/>
        <v>34.9</v>
      </c>
      <c r="M62" s="50">
        <v>128</v>
      </c>
      <c r="N62" s="46">
        <f>ROUND(M62/A62*1000,1)</f>
        <v>8.5</v>
      </c>
      <c r="O62" s="50">
        <v>9</v>
      </c>
      <c r="P62" s="75">
        <f>ROUND(O62/A62*1000,2)</f>
        <v>0.6</v>
      </c>
    </row>
    <row r="63" spans="1:16" ht="24">
      <c r="A63" s="2">
        <v>18847</v>
      </c>
      <c r="B63" s="49" t="s">
        <v>100</v>
      </c>
      <c r="C63" s="50">
        <v>398</v>
      </c>
      <c r="D63" s="51">
        <f>ROUND(C63/A63*1000,1)</f>
        <v>21.1</v>
      </c>
      <c r="E63" s="102">
        <v>136</v>
      </c>
      <c r="F63" s="44">
        <f>ROUND(E63/A63*1000,1)</f>
        <v>7.2</v>
      </c>
      <c r="G63" s="52">
        <v>9</v>
      </c>
      <c r="H63" s="46">
        <f>ROUND(G63/C63*1000,1)</f>
        <v>22.6</v>
      </c>
      <c r="I63" s="47">
        <v>3</v>
      </c>
      <c r="J63" s="87">
        <f>ROUND(I63/C63*1000,1)</f>
        <v>7.5</v>
      </c>
      <c r="K63" s="52">
        <v>35</v>
      </c>
      <c r="L63" s="36">
        <f t="shared" si="1"/>
        <v>80.8</v>
      </c>
      <c r="M63" s="60">
        <v>155</v>
      </c>
      <c r="N63" s="46">
        <f>ROUND(M63/A63*1000,1)</f>
        <v>8.2</v>
      </c>
      <c r="O63" s="60">
        <v>12</v>
      </c>
      <c r="P63" s="75">
        <f>ROUND(O63/A63*1000,2)</f>
        <v>0.64</v>
      </c>
    </row>
    <row r="64" spans="1:16" ht="24">
      <c r="A64" s="2">
        <v>6083</v>
      </c>
      <c r="B64" s="48" t="s">
        <v>41</v>
      </c>
      <c r="C64" s="50">
        <v>90</v>
      </c>
      <c r="D64" s="51">
        <f>ROUND(C64/A64*1000,1)</f>
        <v>14.8</v>
      </c>
      <c r="E64" s="101">
        <v>52</v>
      </c>
      <c r="F64" s="44">
        <f>ROUND(E64/A64*1000,1)</f>
        <v>8.5</v>
      </c>
      <c r="G64" s="52">
        <v>3</v>
      </c>
      <c r="H64" s="46">
        <f>ROUND(G64/C64*1000,1)</f>
        <v>33.3</v>
      </c>
      <c r="I64" s="47">
        <v>3</v>
      </c>
      <c r="J64" s="87">
        <f>ROUND(I64/C64*1000,1)</f>
        <v>33.3</v>
      </c>
      <c r="K64" s="52">
        <v>11</v>
      </c>
      <c r="L64" s="36">
        <f t="shared" si="1"/>
        <v>108.9</v>
      </c>
      <c r="M64" s="50">
        <v>69</v>
      </c>
      <c r="N64" s="46">
        <f>ROUND(M64/A64*1000,1)</f>
        <v>11.3</v>
      </c>
      <c r="O64" s="50">
        <v>2</v>
      </c>
      <c r="P64" s="75">
        <f>ROUND(O64/A64*1000,2)</f>
        <v>0.33</v>
      </c>
    </row>
    <row r="65" spans="1:16" s="65" customFormat="1" ht="24">
      <c r="A65" s="2">
        <v>25826</v>
      </c>
      <c r="B65" s="48" t="s">
        <v>98</v>
      </c>
      <c r="C65" s="50">
        <v>488</v>
      </c>
      <c r="D65" s="51">
        <f>ROUND(C65/A65*1000,1)</f>
        <v>18.9</v>
      </c>
      <c r="E65" s="101">
        <v>216</v>
      </c>
      <c r="F65" s="44">
        <f>ROUND(E65/A65*1000,1)</f>
        <v>8.4</v>
      </c>
      <c r="G65" s="52">
        <v>13</v>
      </c>
      <c r="H65" s="46">
        <f>ROUND(G65/C65*1000,1)</f>
        <v>26.6</v>
      </c>
      <c r="I65" s="47">
        <v>10</v>
      </c>
      <c r="J65" s="87">
        <f>ROUND(I65/C65*1000,1)</f>
        <v>20.5</v>
      </c>
      <c r="K65" s="52">
        <v>44</v>
      </c>
      <c r="L65" s="36">
        <f t="shared" si="1"/>
        <v>82.7</v>
      </c>
      <c r="M65" s="60">
        <v>214</v>
      </c>
      <c r="N65" s="46">
        <f>ROUND(M65/A65*1000,1)</f>
        <v>8.3</v>
      </c>
      <c r="O65" s="60">
        <v>8</v>
      </c>
      <c r="P65" s="75">
        <f>ROUND(O65/A65*1000,2)</f>
        <v>0.31</v>
      </c>
    </row>
    <row r="66" spans="2:16" ht="15" customHeight="1">
      <c r="B66" s="49"/>
      <c r="C66" s="50"/>
      <c r="D66" s="51"/>
      <c r="E66" s="102"/>
      <c r="F66" s="44"/>
      <c r="G66" s="52"/>
      <c r="H66" s="46"/>
      <c r="I66" s="47"/>
      <c r="J66" s="87" t="s">
        <v>1</v>
      </c>
      <c r="K66" s="52"/>
      <c r="L66" s="46"/>
      <c r="M66" s="60"/>
      <c r="N66" s="46"/>
      <c r="O66" s="60"/>
      <c r="P66" s="75"/>
    </row>
    <row r="67" spans="1:16" ht="24">
      <c r="A67" s="2">
        <v>12008</v>
      </c>
      <c r="B67" s="49" t="s">
        <v>96</v>
      </c>
      <c r="C67" s="50">
        <v>151</v>
      </c>
      <c r="D67" s="51">
        <f>ROUND(C67/A67*1000,1)</f>
        <v>12.6</v>
      </c>
      <c r="E67" s="102">
        <v>96</v>
      </c>
      <c r="F67" s="44">
        <f>ROUND(E67/A67*1000,1)</f>
        <v>8</v>
      </c>
      <c r="G67" s="52">
        <v>5</v>
      </c>
      <c r="H67" s="46">
        <f>ROUND(G67/C67*1000,1)</f>
        <v>33.1</v>
      </c>
      <c r="I67" s="47">
        <v>1</v>
      </c>
      <c r="J67" s="87">
        <f>ROUND(I67/C67*1000,1)</f>
        <v>6.6</v>
      </c>
      <c r="K67" s="52">
        <v>17</v>
      </c>
      <c r="L67" s="36">
        <f t="shared" si="1"/>
        <v>101.2</v>
      </c>
      <c r="M67" s="50">
        <v>88</v>
      </c>
      <c r="N67" s="46">
        <f>ROUND(M67/A67*1000,1)</f>
        <v>7.3</v>
      </c>
      <c r="O67" s="50">
        <v>2</v>
      </c>
      <c r="P67" s="75">
        <f>ROUND(O67/A67*1000,2)</f>
        <v>0.17</v>
      </c>
    </row>
    <row r="68" spans="1:16" ht="24">
      <c r="A68" s="2">
        <v>7580</v>
      </c>
      <c r="B68" s="48" t="s">
        <v>42</v>
      </c>
      <c r="C68" s="50">
        <v>88</v>
      </c>
      <c r="D68" s="51">
        <f>ROUND(C68/A68*1000,1)</f>
        <v>11.6</v>
      </c>
      <c r="E68" s="101">
        <v>97</v>
      </c>
      <c r="F68" s="44">
        <f>ROUND(E68/A68*1000,1)</f>
        <v>12.8</v>
      </c>
      <c r="G68" s="52">
        <v>1</v>
      </c>
      <c r="H68" s="46">
        <f>ROUND(G68/C68*1000,1)</f>
        <v>11.4</v>
      </c>
      <c r="I68" s="47">
        <v>0</v>
      </c>
      <c r="J68" s="87">
        <f>ROUND(I68/C68*1000,1)</f>
        <v>0</v>
      </c>
      <c r="K68" s="52">
        <v>12</v>
      </c>
      <c r="L68" s="36">
        <f t="shared" si="1"/>
        <v>120</v>
      </c>
      <c r="M68" s="50">
        <v>58</v>
      </c>
      <c r="N68" s="46">
        <f>ROUND(M68/A68*1000,1)</f>
        <v>7.7</v>
      </c>
      <c r="O68" s="50">
        <v>1</v>
      </c>
      <c r="P68" s="75">
        <f>ROUND(O68/A68*1000,2)</f>
        <v>0.13</v>
      </c>
    </row>
    <row r="69" spans="1:16" ht="24">
      <c r="A69" s="2">
        <v>8075</v>
      </c>
      <c r="B69" s="49" t="s">
        <v>43</v>
      </c>
      <c r="C69" s="50">
        <v>132</v>
      </c>
      <c r="D69" s="51">
        <f>ROUND(C69/A69*1000,1)</f>
        <v>16.3</v>
      </c>
      <c r="E69" s="102">
        <v>75</v>
      </c>
      <c r="F69" s="44">
        <f>ROUND(E69/A69*1000,1)</f>
        <v>9.3</v>
      </c>
      <c r="G69" s="52">
        <v>2</v>
      </c>
      <c r="H69" s="46">
        <f>ROUND(G69/C69*1000,1)</f>
        <v>15.2</v>
      </c>
      <c r="I69" s="47">
        <v>1</v>
      </c>
      <c r="J69" s="87">
        <f>ROUND(I69/C69*1000,1)</f>
        <v>7.6</v>
      </c>
      <c r="K69" s="52">
        <v>7</v>
      </c>
      <c r="L69" s="36">
        <f t="shared" si="1"/>
        <v>50.4</v>
      </c>
      <c r="M69" s="50">
        <v>63</v>
      </c>
      <c r="N69" s="46">
        <f>ROUND(M69/A69*1000,1)</f>
        <v>7.8</v>
      </c>
      <c r="O69" s="50">
        <v>4</v>
      </c>
      <c r="P69" s="75">
        <f>ROUND(O69/A69*1000,2)</f>
        <v>0.5</v>
      </c>
    </row>
    <row r="70" spans="1:16" ht="24">
      <c r="A70" s="2">
        <v>16953</v>
      </c>
      <c r="B70" s="49" t="s">
        <v>93</v>
      </c>
      <c r="C70" s="50">
        <v>241</v>
      </c>
      <c r="D70" s="51">
        <f>ROUND(C70/A70*1000,1)</f>
        <v>14.2</v>
      </c>
      <c r="E70" s="102">
        <v>157</v>
      </c>
      <c r="F70" s="44">
        <f>ROUND(E70/A70*1000,1)</f>
        <v>9.3</v>
      </c>
      <c r="G70" s="52">
        <v>6</v>
      </c>
      <c r="H70" s="46">
        <f>ROUND(G70/C70*1000,1)</f>
        <v>24.9</v>
      </c>
      <c r="I70" s="47">
        <v>3</v>
      </c>
      <c r="J70" s="87">
        <f>ROUND(I70/C70*1000,1)</f>
        <v>12.4</v>
      </c>
      <c r="K70" s="52">
        <v>18</v>
      </c>
      <c r="L70" s="46">
        <f t="shared" si="1"/>
        <v>69.5</v>
      </c>
      <c r="M70" s="50">
        <v>122</v>
      </c>
      <c r="N70" s="46">
        <f>ROUND(M70/A70*1000,1)</f>
        <v>7.2</v>
      </c>
      <c r="O70" s="50">
        <v>4</v>
      </c>
      <c r="P70" s="77">
        <f>ROUND(O70/A70*1000,2)</f>
        <v>0.24</v>
      </c>
    </row>
    <row r="71" spans="1:16" ht="24.75" thickBot="1">
      <c r="A71" s="2">
        <v>5069</v>
      </c>
      <c r="B71" s="67" t="s">
        <v>44</v>
      </c>
      <c r="C71" s="53">
        <v>64</v>
      </c>
      <c r="D71" s="54">
        <f>ROUND(C71/A71*1000,1)</f>
        <v>12.6</v>
      </c>
      <c r="E71" s="103">
        <v>52</v>
      </c>
      <c r="F71" s="55">
        <f>ROUND(E71/A71*1000,1)</f>
        <v>10.3</v>
      </c>
      <c r="G71" s="56">
        <v>3</v>
      </c>
      <c r="H71" s="57">
        <f>ROUND(G71/C71*1000,1)</f>
        <v>46.9</v>
      </c>
      <c r="I71" s="88">
        <v>1</v>
      </c>
      <c r="J71" s="89">
        <f>ROUND(I71/C71*1000,1)</f>
        <v>15.6</v>
      </c>
      <c r="K71" s="56">
        <v>4</v>
      </c>
      <c r="L71" s="57">
        <f t="shared" si="1"/>
        <v>58.8</v>
      </c>
      <c r="M71" s="53">
        <v>52</v>
      </c>
      <c r="N71" s="57">
        <f>ROUND(M71/A71*1000,1)</f>
        <v>10.3</v>
      </c>
      <c r="O71" s="53">
        <v>5</v>
      </c>
      <c r="P71" s="80">
        <f>ROUND(O71/A71*1000,2)</f>
        <v>0.99</v>
      </c>
    </row>
    <row r="72" spans="2:16" ht="25.5" customHeight="1">
      <c r="B72" s="92" t="s">
        <v>139</v>
      </c>
      <c r="C72" s="60"/>
      <c r="D72" s="51"/>
      <c r="E72" s="61"/>
      <c r="F72" s="51"/>
      <c r="G72" s="62"/>
      <c r="H72" s="63"/>
      <c r="I72" s="62"/>
      <c r="J72" s="63"/>
      <c r="K72" s="62"/>
      <c r="L72" s="63"/>
      <c r="M72" s="60"/>
      <c r="N72" s="51"/>
      <c r="O72" s="60"/>
      <c r="P72" s="51"/>
    </row>
    <row r="73" spans="2:16" ht="25.5" customHeight="1">
      <c r="B73" s="92" t="s">
        <v>140</v>
      </c>
      <c r="C73" s="60"/>
      <c r="D73" s="51"/>
      <c r="E73" s="61"/>
      <c r="F73" s="51"/>
      <c r="G73" s="62"/>
      <c r="H73" s="63"/>
      <c r="I73" s="62"/>
      <c r="J73" s="63"/>
      <c r="K73" s="62"/>
      <c r="L73" s="63"/>
      <c r="M73" s="60"/>
      <c r="N73" s="51"/>
      <c r="O73" s="60"/>
      <c r="P73" s="51"/>
    </row>
    <row r="74" spans="2:16" ht="24.75" thickBot="1">
      <c r="B74" s="6"/>
      <c r="C74" s="7"/>
      <c r="D74" s="43"/>
      <c r="E74" s="8"/>
      <c r="F74" s="43"/>
      <c r="G74" s="6"/>
      <c r="H74" s="64"/>
      <c r="I74" s="6"/>
      <c r="J74" s="64"/>
      <c r="K74" s="6"/>
      <c r="L74" s="64"/>
      <c r="M74" s="7"/>
      <c r="N74" s="43"/>
      <c r="O74" s="7"/>
      <c r="P74" s="10" t="s">
        <v>138</v>
      </c>
    </row>
    <row r="75" spans="2:16" ht="24">
      <c r="B75" s="11" t="s">
        <v>0</v>
      </c>
      <c r="C75" s="105" t="s">
        <v>101</v>
      </c>
      <c r="D75" s="109"/>
      <c r="E75" s="114" t="s">
        <v>102</v>
      </c>
      <c r="F75" s="115"/>
      <c r="G75" s="111" t="s">
        <v>103</v>
      </c>
      <c r="H75" s="112"/>
      <c r="I75" s="111" t="s">
        <v>129</v>
      </c>
      <c r="J75" s="113"/>
      <c r="K75" s="122" t="s">
        <v>130</v>
      </c>
      <c r="L75" s="123"/>
      <c r="M75" s="105" t="s">
        <v>104</v>
      </c>
      <c r="N75" s="106"/>
      <c r="O75" s="105" t="s">
        <v>105</v>
      </c>
      <c r="P75" s="106"/>
    </row>
    <row r="76" spans="2:16" ht="24">
      <c r="B76" s="12" t="s">
        <v>2</v>
      </c>
      <c r="C76" s="107"/>
      <c r="D76" s="110"/>
      <c r="E76" s="116"/>
      <c r="F76" s="117"/>
      <c r="G76" s="118" t="s">
        <v>3</v>
      </c>
      <c r="H76" s="119"/>
      <c r="I76" s="120" t="s">
        <v>127</v>
      </c>
      <c r="J76" s="121"/>
      <c r="K76" s="124"/>
      <c r="L76" s="125"/>
      <c r="M76" s="107"/>
      <c r="N76" s="108"/>
      <c r="O76" s="107"/>
      <c r="P76" s="108"/>
    </row>
    <row r="77" spans="2:16" ht="24" customHeight="1">
      <c r="B77" s="14" t="s">
        <v>4</v>
      </c>
      <c r="C77" s="126" t="s">
        <v>106</v>
      </c>
      <c r="D77" s="13" t="s">
        <v>5</v>
      </c>
      <c r="E77" s="126" t="s">
        <v>106</v>
      </c>
      <c r="F77" s="13" t="s">
        <v>5</v>
      </c>
      <c r="G77" s="126" t="s">
        <v>106</v>
      </c>
      <c r="H77" s="82" t="s">
        <v>5</v>
      </c>
      <c r="I77" s="128" t="s">
        <v>106</v>
      </c>
      <c r="J77" s="82" t="s">
        <v>5</v>
      </c>
      <c r="K77" s="130" t="s">
        <v>142</v>
      </c>
      <c r="L77" s="15" t="s">
        <v>5</v>
      </c>
      <c r="M77" s="126" t="s">
        <v>106</v>
      </c>
      <c r="N77" s="16" t="s">
        <v>5</v>
      </c>
      <c r="O77" s="126" t="s">
        <v>106</v>
      </c>
      <c r="P77" s="17" t="s">
        <v>5</v>
      </c>
    </row>
    <row r="78" spans="2:16" ht="24">
      <c r="B78" s="95" t="s">
        <v>1</v>
      </c>
      <c r="C78" s="127"/>
      <c r="D78" s="20" t="s">
        <v>124</v>
      </c>
      <c r="E78" s="127"/>
      <c r="F78" s="20" t="s">
        <v>124</v>
      </c>
      <c r="G78" s="127"/>
      <c r="H78" s="91" t="s">
        <v>125</v>
      </c>
      <c r="I78" s="129"/>
      <c r="J78" s="83" t="s">
        <v>126</v>
      </c>
      <c r="K78" s="108"/>
      <c r="L78" s="21" t="s">
        <v>131</v>
      </c>
      <c r="M78" s="127"/>
      <c r="N78" s="20" t="s">
        <v>124</v>
      </c>
      <c r="O78" s="127"/>
      <c r="P78" s="22" t="s">
        <v>128</v>
      </c>
    </row>
    <row r="79" spans="1:16" ht="24">
      <c r="A79" s="65">
        <v>9361</v>
      </c>
      <c r="B79" s="48" t="s">
        <v>45</v>
      </c>
      <c r="C79" s="50">
        <v>156</v>
      </c>
      <c r="D79" s="51">
        <f>ROUND(C79/A79*1000,1)</f>
        <v>16.7</v>
      </c>
      <c r="E79" s="104">
        <v>107</v>
      </c>
      <c r="F79" s="44">
        <f>ROUND(E79/A79*1000,1)</f>
        <v>11.4</v>
      </c>
      <c r="G79" s="52">
        <v>5</v>
      </c>
      <c r="H79" s="46">
        <f>ROUND(G79/C79*1000,1)</f>
        <v>32.1</v>
      </c>
      <c r="I79" s="47">
        <v>5</v>
      </c>
      <c r="J79" s="87">
        <f>ROUND(I79/C79*1000,1)</f>
        <v>32.1</v>
      </c>
      <c r="K79" s="52">
        <v>6</v>
      </c>
      <c r="L79" s="46">
        <f aca="true" t="shared" si="2" ref="L79:L142">ROUND((K79)/(C79+K79)*1000,1)</f>
        <v>37</v>
      </c>
      <c r="M79" s="50">
        <v>69</v>
      </c>
      <c r="N79" s="46">
        <f>ROUND(M79/A79*1000,1)</f>
        <v>7.4</v>
      </c>
      <c r="O79" s="50">
        <v>3</v>
      </c>
      <c r="P79" s="77">
        <f>ROUND(O79/A79*1000,2)</f>
        <v>0.32</v>
      </c>
    </row>
    <row r="80" spans="1:16" ht="24">
      <c r="A80" s="2">
        <v>7096</v>
      </c>
      <c r="B80" s="48" t="s">
        <v>46</v>
      </c>
      <c r="C80" s="50">
        <v>92</v>
      </c>
      <c r="D80" s="51">
        <f>ROUND(C80/A80*1000,1)</f>
        <v>13</v>
      </c>
      <c r="E80" s="101">
        <v>74</v>
      </c>
      <c r="F80" s="44">
        <f>ROUND(E80/A80*1000,1)</f>
        <v>10.4</v>
      </c>
      <c r="G80" s="52">
        <v>5</v>
      </c>
      <c r="H80" s="46">
        <f>ROUND(G80/C80*1000,1)</f>
        <v>54.3</v>
      </c>
      <c r="I80" s="47">
        <v>3</v>
      </c>
      <c r="J80" s="87">
        <f>ROUND(I80/C80*1000,1)</f>
        <v>32.6</v>
      </c>
      <c r="K80" s="52">
        <v>8</v>
      </c>
      <c r="L80" s="46">
        <f t="shared" si="2"/>
        <v>80</v>
      </c>
      <c r="M80" s="50">
        <v>50</v>
      </c>
      <c r="N80" s="46">
        <f>ROUND(M80/A80*1000,1)</f>
        <v>7</v>
      </c>
      <c r="O80" s="50">
        <v>6</v>
      </c>
      <c r="P80" s="77">
        <f>ROUND(O80/A80*1000,2)</f>
        <v>0.85</v>
      </c>
    </row>
    <row r="81" spans="1:16" ht="24">
      <c r="A81" s="2">
        <v>5615</v>
      </c>
      <c r="B81" s="49" t="s">
        <v>47</v>
      </c>
      <c r="C81" s="50">
        <v>81</v>
      </c>
      <c r="D81" s="51">
        <f>ROUND(C81/A81*1000,1)</f>
        <v>14.4</v>
      </c>
      <c r="E81" s="102">
        <v>60</v>
      </c>
      <c r="F81" s="44">
        <f>ROUND(E81/A81*1000,1)</f>
        <v>10.7</v>
      </c>
      <c r="G81" s="52">
        <v>3</v>
      </c>
      <c r="H81" s="46">
        <f>ROUND(G81/C81*1000,1)</f>
        <v>37</v>
      </c>
      <c r="I81" s="47">
        <v>2</v>
      </c>
      <c r="J81" s="87">
        <f>ROUND(I81/C81*1000,1)</f>
        <v>24.7</v>
      </c>
      <c r="K81" s="52">
        <v>6</v>
      </c>
      <c r="L81" s="36">
        <f t="shared" si="2"/>
        <v>69</v>
      </c>
      <c r="M81" s="50">
        <v>46</v>
      </c>
      <c r="N81" s="46">
        <f>ROUND(M81/A81*1000,1)</f>
        <v>8.2</v>
      </c>
      <c r="O81" s="50">
        <v>4</v>
      </c>
      <c r="P81" s="77">
        <f>ROUND(O81/A81*1000,2)</f>
        <v>0.71</v>
      </c>
    </row>
    <row r="82" spans="1:16" ht="24">
      <c r="A82" s="2">
        <v>10756</v>
      </c>
      <c r="B82" s="48" t="s">
        <v>48</v>
      </c>
      <c r="C82" s="42">
        <v>155</v>
      </c>
      <c r="D82" s="43">
        <f>ROUND(C82/A82*1000,1)</f>
        <v>14.4</v>
      </c>
      <c r="E82" s="101">
        <v>102</v>
      </c>
      <c r="F82" s="44">
        <f>ROUND(E82/A82*1000,1)</f>
        <v>9.5</v>
      </c>
      <c r="G82" s="45">
        <v>2</v>
      </c>
      <c r="H82" s="46">
        <f>ROUND(G82/C82*1000,1)</f>
        <v>12.9</v>
      </c>
      <c r="I82" s="47">
        <v>1</v>
      </c>
      <c r="J82" s="87">
        <f>ROUND(I82/C82*1000,1)</f>
        <v>6.5</v>
      </c>
      <c r="K82" s="45">
        <v>9</v>
      </c>
      <c r="L82" s="36">
        <f t="shared" si="2"/>
        <v>54.9</v>
      </c>
      <c r="M82" s="42">
        <v>84</v>
      </c>
      <c r="N82" s="46">
        <f>ROUND(M82/A82*1000,1)</f>
        <v>7.8</v>
      </c>
      <c r="O82" s="42">
        <v>2</v>
      </c>
      <c r="P82" s="77">
        <f>ROUND(O82/A82*1000,2)</f>
        <v>0.19</v>
      </c>
    </row>
    <row r="83" spans="1:16" ht="24">
      <c r="A83" s="2">
        <v>21926</v>
      </c>
      <c r="B83" s="48" t="s">
        <v>49</v>
      </c>
      <c r="C83" s="42">
        <v>282</v>
      </c>
      <c r="D83" s="43">
        <f>ROUND(C83/A83*1000,1)</f>
        <v>12.9</v>
      </c>
      <c r="E83" s="101">
        <v>171</v>
      </c>
      <c r="F83" s="44">
        <f>ROUND(E83/A83*1000,1)</f>
        <v>7.8</v>
      </c>
      <c r="G83" s="45">
        <v>7</v>
      </c>
      <c r="H83" s="46">
        <f>ROUND(G83/C83*1000,1)</f>
        <v>24.8</v>
      </c>
      <c r="I83" s="47">
        <v>5</v>
      </c>
      <c r="J83" s="87">
        <f>ROUND(I83/C83*1000,1)</f>
        <v>17.7</v>
      </c>
      <c r="K83" s="45">
        <v>22</v>
      </c>
      <c r="L83" s="36">
        <f t="shared" si="2"/>
        <v>72.4</v>
      </c>
      <c r="M83" s="42">
        <v>197</v>
      </c>
      <c r="N83" s="46">
        <f>ROUND(M83/A83*1000,1)</f>
        <v>9</v>
      </c>
      <c r="O83" s="42">
        <v>6</v>
      </c>
      <c r="P83" s="77">
        <f>ROUND(O83/A83*1000,2)</f>
        <v>0.27</v>
      </c>
    </row>
    <row r="84" spans="1:16" ht="15" customHeight="1">
      <c r="A84" s="94"/>
      <c r="B84" s="48"/>
      <c r="C84" s="42"/>
      <c r="D84" s="43"/>
      <c r="E84" s="101"/>
      <c r="F84" s="44"/>
      <c r="G84" s="45"/>
      <c r="H84" s="46"/>
      <c r="I84" s="47"/>
      <c r="J84" s="87"/>
      <c r="K84" s="45"/>
      <c r="L84" s="46" t="s">
        <v>1</v>
      </c>
      <c r="M84" s="42"/>
      <c r="N84" s="46"/>
      <c r="O84" s="42"/>
      <c r="P84" s="77"/>
    </row>
    <row r="85" spans="1:16" ht="24">
      <c r="A85" s="93">
        <v>13125</v>
      </c>
      <c r="B85" s="49" t="s">
        <v>50</v>
      </c>
      <c r="C85" s="42">
        <v>151</v>
      </c>
      <c r="D85" s="43">
        <f>ROUND(C85/A85*1000,1)</f>
        <v>11.5</v>
      </c>
      <c r="E85" s="102">
        <v>118</v>
      </c>
      <c r="F85" s="44">
        <f>ROUND(E85/A85*1000,1)</f>
        <v>9</v>
      </c>
      <c r="G85" s="45">
        <v>4</v>
      </c>
      <c r="H85" s="46">
        <f>ROUND(G85/C85*1000,1)</f>
        <v>26.5</v>
      </c>
      <c r="I85" s="47">
        <v>2</v>
      </c>
      <c r="J85" s="87">
        <f>ROUND(I85/C85*1000,1)</f>
        <v>13.2</v>
      </c>
      <c r="K85" s="45">
        <v>13</v>
      </c>
      <c r="L85" s="36">
        <f t="shared" si="2"/>
        <v>79.3</v>
      </c>
      <c r="M85" s="42">
        <v>107</v>
      </c>
      <c r="N85" s="46">
        <f>ROUND(M85/A85*1000,1)</f>
        <v>8.2</v>
      </c>
      <c r="O85" s="42">
        <v>4</v>
      </c>
      <c r="P85" s="77">
        <f>ROUND(O85/A85*1000,2)</f>
        <v>0.3</v>
      </c>
    </row>
    <row r="86" spans="1:16" ht="24">
      <c r="A86" s="93">
        <v>5900</v>
      </c>
      <c r="B86" s="49" t="s">
        <v>51</v>
      </c>
      <c r="C86" s="42">
        <v>97</v>
      </c>
      <c r="D86" s="43">
        <f>ROUND(C86/A86*1000,1)</f>
        <v>16.4</v>
      </c>
      <c r="E86" s="102">
        <v>52</v>
      </c>
      <c r="F86" s="44">
        <f>ROUND(E86/A86*1000,1)</f>
        <v>8.8</v>
      </c>
      <c r="G86" s="45">
        <v>4</v>
      </c>
      <c r="H86" s="46">
        <f>ROUND(G86/C86*1000,1)</f>
        <v>41.2</v>
      </c>
      <c r="I86" s="47">
        <v>3</v>
      </c>
      <c r="J86" s="87">
        <f>ROUND(I86/C86*1000,1)</f>
        <v>30.9</v>
      </c>
      <c r="K86" s="45">
        <v>6</v>
      </c>
      <c r="L86" s="36">
        <f t="shared" si="2"/>
        <v>58.3</v>
      </c>
      <c r="M86" s="42">
        <v>47</v>
      </c>
      <c r="N86" s="46">
        <f>ROUND(M86/A86*1000,1)</f>
        <v>8</v>
      </c>
      <c r="O86" s="42">
        <v>1</v>
      </c>
      <c r="P86" s="77">
        <f>ROUND(O86/A86*1000,2)</f>
        <v>0.17</v>
      </c>
    </row>
    <row r="87" spans="1:16" ht="24">
      <c r="A87" s="93">
        <v>18408</v>
      </c>
      <c r="B87" s="49" t="s">
        <v>52</v>
      </c>
      <c r="C87" s="42">
        <v>247</v>
      </c>
      <c r="D87" s="43">
        <f>ROUND(C87/A87*1000,1)</f>
        <v>13.4</v>
      </c>
      <c r="E87" s="102">
        <v>168</v>
      </c>
      <c r="F87" s="44">
        <f>ROUND(E87/A87*1000,1)</f>
        <v>9.1</v>
      </c>
      <c r="G87" s="45">
        <v>4</v>
      </c>
      <c r="H87" s="46">
        <f>ROUND(G87/C87*1000,1)</f>
        <v>16.2</v>
      </c>
      <c r="I87" s="47">
        <v>2</v>
      </c>
      <c r="J87" s="87">
        <f>ROUND(I87/C87*1000,1)</f>
        <v>8.1</v>
      </c>
      <c r="K87" s="45">
        <v>15</v>
      </c>
      <c r="L87" s="46">
        <f t="shared" si="2"/>
        <v>57.3</v>
      </c>
      <c r="M87" s="42">
        <v>164</v>
      </c>
      <c r="N87" s="46">
        <f>ROUND(M87/A87*1000,1)</f>
        <v>8.9</v>
      </c>
      <c r="O87" s="42">
        <v>9</v>
      </c>
      <c r="P87" s="77">
        <f>ROUND(O87/A87*1000,2)</f>
        <v>0.49</v>
      </c>
    </row>
    <row r="88" spans="1:16" ht="24">
      <c r="A88" s="93">
        <v>10174</v>
      </c>
      <c r="B88" s="49" t="s">
        <v>53</v>
      </c>
      <c r="C88" s="42">
        <v>136</v>
      </c>
      <c r="D88" s="43">
        <f>ROUND(C88/A88*1000,1)</f>
        <v>13.4</v>
      </c>
      <c r="E88" s="102">
        <v>86</v>
      </c>
      <c r="F88" s="44">
        <f>ROUND(E88/A88*1000,1)</f>
        <v>8.5</v>
      </c>
      <c r="G88" s="45">
        <v>3</v>
      </c>
      <c r="H88" s="46">
        <f>ROUND(G88/C88*1000,1)</f>
        <v>22.1</v>
      </c>
      <c r="I88" s="47">
        <v>1</v>
      </c>
      <c r="J88" s="87">
        <f>ROUND(I88/C88*1000,1)</f>
        <v>7.4</v>
      </c>
      <c r="K88" s="45">
        <v>9</v>
      </c>
      <c r="L88" s="46">
        <f t="shared" si="2"/>
        <v>62.1</v>
      </c>
      <c r="M88" s="42">
        <v>73</v>
      </c>
      <c r="N88" s="46">
        <f>ROUND(M88/A88*1000,1)</f>
        <v>7.2</v>
      </c>
      <c r="O88" s="42">
        <v>2</v>
      </c>
      <c r="P88" s="77">
        <f>ROUND(O88/A88*1000,2)</f>
        <v>0.2</v>
      </c>
    </row>
    <row r="89" spans="1:16" ht="24">
      <c r="A89" s="93">
        <v>15887</v>
      </c>
      <c r="B89" s="49" t="s">
        <v>54</v>
      </c>
      <c r="C89" s="42">
        <v>213</v>
      </c>
      <c r="D89" s="43">
        <f>ROUND(C89/A89*1000,1)</f>
        <v>13.4</v>
      </c>
      <c r="E89" s="102">
        <v>144</v>
      </c>
      <c r="F89" s="44">
        <f>ROUND(E89/A89*1000,1)</f>
        <v>9.1</v>
      </c>
      <c r="G89" s="45">
        <v>10</v>
      </c>
      <c r="H89" s="46">
        <f>ROUND(G89/C89*1000,1)</f>
        <v>46.9</v>
      </c>
      <c r="I89" s="47">
        <v>5</v>
      </c>
      <c r="J89" s="87">
        <f>ROUND(I89/C89*1000,1)</f>
        <v>23.5</v>
      </c>
      <c r="K89" s="45">
        <v>12</v>
      </c>
      <c r="L89" s="46">
        <f t="shared" si="2"/>
        <v>53.3</v>
      </c>
      <c r="M89" s="42">
        <v>130</v>
      </c>
      <c r="N89" s="46">
        <f>ROUND(M89/A89*1000,1)</f>
        <v>8.2</v>
      </c>
      <c r="O89" s="42">
        <v>9</v>
      </c>
      <c r="P89" s="77">
        <f>ROUND(O89/A89*1000,2)</f>
        <v>0.57</v>
      </c>
    </row>
    <row r="90" spans="1:16" ht="15" customHeight="1">
      <c r="A90" s="94"/>
      <c r="B90" s="48"/>
      <c r="C90" s="42"/>
      <c r="D90" s="43"/>
      <c r="E90" s="101"/>
      <c r="F90" s="44"/>
      <c r="G90" s="45"/>
      <c r="H90" s="46"/>
      <c r="I90" s="47"/>
      <c r="J90" s="87"/>
      <c r="K90" s="45"/>
      <c r="L90" s="46" t="s">
        <v>1</v>
      </c>
      <c r="M90" s="42"/>
      <c r="N90" s="46"/>
      <c r="O90" s="42"/>
      <c r="P90" s="77"/>
    </row>
    <row r="91" spans="1:16" ht="24">
      <c r="A91" s="93">
        <v>9526</v>
      </c>
      <c r="B91" s="49" t="s">
        <v>55</v>
      </c>
      <c r="C91" s="42">
        <v>144</v>
      </c>
      <c r="D91" s="43">
        <f>ROUND(C91/A91*1000,1)</f>
        <v>15.1</v>
      </c>
      <c r="E91" s="102">
        <v>76</v>
      </c>
      <c r="F91" s="44">
        <f>ROUND(E91/A91*1000,1)</f>
        <v>8</v>
      </c>
      <c r="G91" s="45">
        <v>2</v>
      </c>
      <c r="H91" s="46">
        <f>ROUND(G91/C91*1000,1)</f>
        <v>13.9</v>
      </c>
      <c r="I91" s="47">
        <v>1</v>
      </c>
      <c r="J91" s="87">
        <f>ROUND(I91/C91*1000,1)</f>
        <v>6.9</v>
      </c>
      <c r="K91" s="45">
        <v>4</v>
      </c>
      <c r="L91" s="46">
        <f t="shared" si="2"/>
        <v>27</v>
      </c>
      <c r="M91" s="42">
        <v>69</v>
      </c>
      <c r="N91" s="46">
        <f>ROUND(M91/A91*1000,1)</f>
        <v>7.2</v>
      </c>
      <c r="O91" s="42">
        <v>2</v>
      </c>
      <c r="P91" s="77">
        <f>ROUND(O91/A91*1000,2)</f>
        <v>0.21</v>
      </c>
    </row>
    <row r="92" spans="1:16" ht="24">
      <c r="A92" s="93">
        <v>11842</v>
      </c>
      <c r="B92" s="49" t="s">
        <v>56</v>
      </c>
      <c r="C92" s="42">
        <v>181</v>
      </c>
      <c r="D92" s="43">
        <f>ROUND(C92/A92*1000,1)</f>
        <v>15.3</v>
      </c>
      <c r="E92" s="102">
        <v>102</v>
      </c>
      <c r="F92" s="44">
        <f>ROUND(E92/A92*1000,1)</f>
        <v>8.6</v>
      </c>
      <c r="G92" s="45">
        <v>5</v>
      </c>
      <c r="H92" s="46">
        <f>ROUND(G92/C92*1000,1)</f>
        <v>27.6</v>
      </c>
      <c r="I92" s="47">
        <v>2</v>
      </c>
      <c r="J92" s="87">
        <f>ROUND(I92/C92*1000,1)</f>
        <v>11</v>
      </c>
      <c r="K92" s="45">
        <v>20</v>
      </c>
      <c r="L92" s="46">
        <f t="shared" si="2"/>
        <v>99.5</v>
      </c>
      <c r="M92" s="42">
        <v>112</v>
      </c>
      <c r="N92" s="46">
        <f>ROUND(M92/A92*1000,1)</f>
        <v>9.5</v>
      </c>
      <c r="O92" s="42">
        <v>13</v>
      </c>
      <c r="P92" s="77">
        <f>ROUND(O92/A92*1000,2)</f>
        <v>1.1</v>
      </c>
    </row>
    <row r="93" spans="1:16" ht="24">
      <c r="A93" s="93">
        <v>11475</v>
      </c>
      <c r="B93" s="49" t="s">
        <v>57</v>
      </c>
      <c r="C93" s="42">
        <v>148</v>
      </c>
      <c r="D93" s="43">
        <f>ROUND(C93/A93*1000,1)</f>
        <v>12.9</v>
      </c>
      <c r="E93" s="102">
        <v>106</v>
      </c>
      <c r="F93" s="44">
        <f>ROUND(E93/A93*1000,1)</f>
        <v>9.2</v>
      </c>
      <c r="G93" s="45">
        <v>4</v>
      </c>
      <c r="H93" s="46">
        <f>ROUND(G93/C93*1000,1)</f>
        <v>27</v>
      </c>
      <c r="I93" s="47">
        <v>1</v>
      </c>
      <c r="J93" s="87">
        <f>ROUND(I93/C93*1000,1)</f>
        <v>6.8</v>
      </c>
      <c r="K93" s="45">
        <v>18</v>
      </c>
      <c r="L93" s="46">
        <f t="shared" si="2"/>
        <v>108.4</v>
      </c>
      <c r="M93" s="42">
        <v>104</v>
      </c>
      <c r="N93" s="46">
        <f>ROUND(M93/A93*1000,1)</f>
        <v>9.1</v>
      </c>
      <c r="O93" s="42">
        <v>7</v>
      </c>
      <c r="P93" s="77">
        <f>ROUND(O93/A93*1000,2)</f>
        <v>0.61</v>
      </c>
    </row>
    <row r="94" spans="1:16" ht="24">
      <c r="A94" s="93">
        <v>9583</v>
      </c>
      <c r="B94" s="49" t="s">
        <v>58</v>
      </c>
      <c r="C94" s="42">
        <v>123</v>
      </c>
      <c r="D94" s="43">
        <f>ROUND(C94/A94*1000,1)</f>
        <v>12.8</v>
      </c>
      <c r="E94" s="102">
        <v>84</v>
      </c>
      <c r="F94" s="44">
        <f>ROUND(E94/A94*1000,1)</f>
        <v>8.8</v>
      </c>
      <c r="G94" s="45">
        <v>2</v>
      </c>
      <c r="H94" s="46">
        <f>ROUND(G94/C94*1000,1)</f>
        <v>16.3</v>
      </c>
      <c r="I94" s="47">
        <v>1</v>
      </c>
      <c r="J94" s="87">
        <f>ROUND(I94/C94*1000,1)</f>
        <v>8.1</v>
      </c>
      <c r="K94" s="45">
        <v>10</v>
      </c>
      <c r="L94" s="46">
        <f t="shared" si="2"/>
        <v>75.2</v>
      </c>
      <c r="M94" s="42">
        <v>79</v>
      </c>
      <c r="N94" s="46">
        <f>ROUND(M94/A94*1000,1)</f>
        <v>8.2</v>
      </c>
      <c r="O94" s="42">
        <v>2</v>
      </c>
      <c r="P94" s="77">
        <f>ROUND(O94/A94*1000,2)</f>
        <v>0.21</v>
      </c>
    </row>
    <row r="95" spans="1:16" ht="24">
      <c r="A95" s="93">
        <v>7045</v>
      </c>
      <c r="B95" s="49" t="s">
        <v>133</v>
      </c>
      <c r="C95" s="42">
        <v>103</v>
      </c>
      <c r="D95" s="43">
        <f>ROUND(C95/A95*1000,1)</f>
        <v>14.6</v>
      </c>
      <c r="E95" s="102">
        <v>52</v>
      </c>
      <c r="F95" s="44">
        <f>ROUND(E95/A95*1000,1)</f>
        <v>7.4</v>
      </c>
      <c r="G95" s="45">
        <v>3</v>
      </c>
      <c r="H95" s="46">
        <f>ROUND(G95/C95*1000,1)</f>
        <v>29.1</v>
      </c>
      <c r="I95" s="47">
        <v>1</v>
      </c>
      <c r="J95" s="87">
        <f>ROUND(I95/C95*1000,1)</f>
        <v>9.7</v>
      </c>
      <c r="K95" s="45">
        <v>11</v>
      </c>
      <c r="L95" s="46">
        <f t="shared" si="2"/>
        <v>96.5</v>
      </c>
      <c r="M95" s="42">
        <v>67</v>
      </c>
      <c r="N95" s="46">
        <f>ROUND(M95/A95*1000,1)</f>
        <v>9.5</v>
      </c>
      <c r="O95" s="42">
        <v>11</v>
      </c>
      <c r="P95" s="77">
        <f>ROUND(O95/A95*1000,2)</f>
        <v>1.56</v>
      </c>
    </row>
    <row r="96" spans="1:16" ht="15" customHeight="1">
      <c r="A96" s="94"/>
      <c r="B96" s="49"/>
      <c r="C96" s="42"/>
      <c r="D96" s="43"/>
      <c r="E96" s="102"/>
      <c r="F96" s="44"/>
      <c r="G96" s="45"/>
      <c r="H96" s="46"/>
      <c r="I96" s="47"/>
      <c r="J96" s="87"/>
      <c r="K96" s="45"/>
      <c r="L96" s="46" t="s">
        <v>1</v>
      </c>
      <c r="M96" s="42"/>
      <c r="N96" s="46"/>
      <c r="O96" s="42"/>
      <c r="P96" s="77"/>
    </row>
    <row r="97" spans="1:16" ht="24">
      <c r="A97" s="93">
        <v>23333</v>
      </c>
      <c r="B97" s="49" t="s">
        <v>59</v>
      </c>
      <c r="C97" s="42">
        <v>304</v>
      </c>
      <c r="D97" s="43">
        <f>ROUND(C97/A97*1000,1)</f>
        <v>13</v>
      </c>
      <c r="E97" s="102">
        <v>222</v>
      </c>
      <c r="F97" s="44">
        <f>ROUND(E97/A97*1000,1)</f>
        <v>9.5</v>
      </c>
      <c r="G97" s="45">
        <v>7</v>
      </c>
      <c r="H97" s="46">
        <f>ROUND(G97/C97*1000,1)</f>
        <v>23</v>
      </c>
      <c r="I97" s="47">
        <v>1</v>
      </c>
      <c r="J97" s="87">
        <f>ROUND(I97/C97*1000,1)</f>
        <v>3.3</v>
      </c>
      <c r="K97" s="45">
        <v>28</v>
      </c>
      <c r="L97" s="46">
        <f t="shared" si="2"/>
        <v>84.3</v>
      </c>
      <c r="M97" s="42">
        <v>244</v>
      </c>
      <c r="N97" s="46">
        <f>ROUND(M97/A97*1000,1)</f>
        <v>10.5</v>
      </c>
      <c r="O97" s="42">
        <v>9</v>
      </c>
      <c r="P97" s="77">
        <f>ROUND(O97/A97*1000,2)</f>
        <v>0.39</v>
      </c>
    </row>
    <row r="98" spans="1:16" ht="24">
      <c r="A98" s="93">
        <v>18292</v>
      </c>
      <c r="B98" s="49" t="s">
        <v>60</v>
      </c>
      <c r="C98" s="42">
        <v>278</v>
      </c>
      <c r="D98" s="43">
        <f>ROUND(C98/A98*1000,1)</f>
        <v>15.2</v>
      </c>
      <c r="E98" s="102">
        <v>172</v>
      </c>
      <c r="F98" s="44">
        <f>ROUND(E98/A98*1000,1)</f>
        <v>9.4</v>
      </c>
      <c r="G98" s="45">
        <v>5</v>
      </c>
      <c r="H98" s="46">
        <f>ROUND(G98/C98*1000,1)</f>
        <v>18</v>
      </c>
      <c r="I98" s="47">
        <v>3</v>
      </c>
      <c r="J98" s="87">
        <f>ROUND(I98/C98*1000,1)</f>
        <v>10.8</v>
      </c>
      <c r="K98" s="45">
        <v>22</v>
      </c>
      <c r="L98" s="46">
        <f t="shared" si="2"/>
        <v>73.3</v>
      </c>
      <c r="M98" s="42">
        <v>188</v>
      </c>
      <c r="N98" s="46">
        <f>ROUND(M98/A98*1000,1)</f>
        <v>10.3</v>
      </c>
      <c r="O98" s="42">
        <v>14</v>
      </c>
      <c r="P98" s="77">
        <f>ROUND(O98/A98*1000,2)</f>
        <v>0.77</v>
      </c>
    </row>
    <row r="99" spans="1:16" ht="24">
      <c r="A99" s="93">
        <v>19123</v>
      </c>
      <c r="B99" s="48" t="s">
        <v>61</v>
      </c>
      <c r="C99" s="42">
        <v>242</v>
      </c>
      <c r="D99" s="43">
        <f>ROUND(C99/A99*1000,1)</f>
        <v>12.7</v>
      </c>
      <c r="E99" s="101">
        <v>164</v>
      </c>
      <c r="F99" s="44">
        <f>ROUND(E99/A99*1000,1)</f>
        <v>8.6</v>
      </c>
      <c r="G99" s="45">
        <v>4</v>
      </c>
      <c r="H99" s="46">
        <f>ROUND(G99/C99*1000,1)</f>
        <v>16.5</v>
      </c>
      <c r="I99" s="47">
        <v>4</v>
      </c>
      <c r="J99" s="87">
        <f>ROUND(I99/C99*1000,1)</f>
        <v>16.5</v>
      </c>
      <c r="K99" s="45">
        <v>26</v>
      </c>
      <c r="L99" s="46">
        <f t="shared" si="2"/>
        <v>97</v>
      </c>
      <c r="M99" s="42">
        <v>157</v>
      </c>
      <c r="N99" s="46">
        <f>ROUND(M99/A99*1000,1)</f>
        <v>8.2</v>
      </c>
      <c r="O99" s="42">
        <v>16</v>
      </c>
      <c r="P99" s="77">
        <f>ROUND(O99/A99*1000,2)</f>
        <v>0.84</v>
      </c>
    </row>
    <row r="100" spans="1:16" ht="24">
      <c r="A100" s="93">
        <v>9696</v>
      </c>
      <c r="B100" s="48" t="s">
        <v>62</v>
      </c>
      <c r="C100" s="42">
        <v>128</v>
      </c>
      <c r="D100" s="43">
        <f>ROUND(C100/A100*1000,1)</f>
        <v>13.2</v>
      </c>
      <c r="E100" s="101">
        <v>87</v>
      </c>
      <c r="F100" s="44">
        <f>ROUND(E100/A100*1000,1)</f>
        <v>9</v>
      </c>
      <c r="G100" s="45">
        <v>5</v>
      </c>
      <c r="H100" s="46">
        <f>ROUND(G100/C100*1000,1)</f>
        <v>39.1</v>
      </c>
      <c r="I100" s="47">
        <v>5</v>
      </c>
      <c r="J100" s="87">
        <f>ROUND(I100/C100*1000,1)</f>
        <v>39.1</v>
      </c>
      <c r="K100" s="45">
        <v>15</v>
      </c>
      <c r="L100" s="46">
        <f t="shared" si="2"/>
        <v>104.9</v>
      </c>
      <c r="M100" s="42">
        <v>80</v>
      </c>
      <c r="N100" s="46">
        <f>ROUND(M100/A100*1000,1)</f>
        <v>8.3</v>
      </c>
      <c r="O100" s="42">
        <v>5</v>
      </c>
      <c r="P100" s="77">
        <f>ROUND(O100/A100*1000,2)</f>
        <v>0.52</v>
      </c>
    </row>
    <row r="101" spans="1:16" ht="24">
      <c r="A101" s="93">
        <v>5119</v>
      </c>
      <c r="B101" s="48" t="s">
        <v>63</v>
      </c>
      <c r="C101" s="42">
        <v>72</v>
      </c>
      <c r="D101" s="43">
        <f>ROUND(C101/A101*1000,1)</f>
        <v>14.1</v>
      </c>
      <c r="E101" s="101">
        <v>46</v>
      </c>
      <c r="F101" s="44">
        <f>ROUND(E101/A101*1000,1)</f>
        <v>9</v>
      </c>
      <c r="G101" s="45">
        <v>2</v>
      </c>
      <c r="H101" s="46">
        <f>ROUND(G101/C101*1000,1)</f>
        <v>27.8</v>
      </c>
      <c r="I101" s="47">
        <v>1</v>
      </c>
      <c r="J101" s="87">
        <f>ROUND(I101/C101*1000,1)</f>
        <v>13.9</v>
      </c>
      <c r="K101" s="45">
        <v>5</v>
      </c>
      <c r="L101" s="46">
        <f t="shared" si="2"/>
        <v>64.9</v>
      </c>
      <c r="M101" s="42">
        <v>43</v>
      </c>
      <c r="N101" s="46">
        <f>ROUND(M101/A101*1000,1)</f>
        <v>8.4</v>
      </c>
      <c r="O101" s="42">
        <v>8</v>
      </c>
      <c r="P101" s="77">
        <f>ROUND(O101/A101*1000,2)</f>
        <v>1.56</v>
      </c>
    </row>
    <row r="102" spans="1:16" ht="15" customHeight="1">
      <c r="A102" s="94"/>
      <c r="B102" s="49"/>
      <c r="C102" s="42"/>
      <c r="D102" s="43"/>
      <c r="E102" s="102"/>
      <c r="F102" s="44"/>
      <c r="G102" s="45"/>
      <c r="H102" s="46"/>
      <c r="I102" s="47"/>
      <c r="J102" s="87"/>
      <c r="K102" s="45"/>
      <c r="L102" s="46" t="s">
        <v>1</v>
      </c>
      <c r="M102" s="42"/>
      <c r="N102" s="46"/>
      <c r="O102" s="42"/>
      <c r="P102" s="77"/>
    </row>
    <row r="103" spans="1:16" ht="24">
      <c r="A103" s="93">
        <v>10430</v>
      </c>
      <c r="B103" s="48" t="s">
        <v>64</v>
      </c>
      <c r="C103" s="42">
        <v>140</v>
      </c>
      <c r="D103" s="43">
        <f>ROUND(C103/A103*1000,1)</f>
        <v>13.4</v>
      </c>
      <c r="E103" s="101">
        <v>74</v>
      </c>
      <c r="F103" s="44">
        <f>ROUND(E103/A103*1000,1)</f>
        <v>7.1</v>
      </c>
      <c r="G103" s="45">
        <v>2</v>
      </c>
      <c r="H103" s="46">
        <f>ROUND(G103/C103*1000,1)</f>
        <v>14.3</v>
      </c>
      <c r="I103" s="47">
        <v>2</v>
      </c>
      <c r="J103" s="87">
        <f>ROUND(I103/C103*1000,1)</f>
        <v>14.3</v>
      </c>
      <c r="K103" s="45">
        <v>10</v>
      </c>
      <c r="L103" s="46">
        <f t="shared" si="2"/>
        <v>66.7</v>
      </c>
      <c r="M103" s="42">
        <v>93</v>
      </c>
      <c r="N103" s="46">
        <f>ROUND(M103/A103*1000,1)</f>
        <v>8.9</v>
      </c>
      <c r="O103" s="42">
        <v>5</v>
      </c>
      <c r="P103" s="77">
        <f>ROUND(O103/A103*1000,2)</f>
        <v>0.48</v>
      </c>
    </row>
    <row r="104" spans="1:16" ht="24">
      <c r="A104" s="93">
        <v>12565</v>
      </c>
      <c r="B104" s="49" t="s">
        <v>65</v>
      </c>
      <c r="C104" s="42">
        <v>186</v>
      </c>
      <c r="D104" s="43">
        <f>ROUND(C104/A104*1000,1)</f>
        <v>14.8</v>
      </c>
      <c r="E104" s="102">
        <v>117</v>
      </c>
      <c r="F104" s="44">
        <f>ROUND(E104/A104*1000,1)</f>
        <v>9.3</v>
      </c>
      <c r="G104" s="45">
        <v>6</v>
      </c>
      <c r="H104" s="46">
        <f>ROUND(G104/C104*1000,1)</f>
        <v>32.3</v>
      </c>
      <c r="I104" s="47">
        <v>3</v>
      </c>
      <c r="J104" s="87">
        <f>ROUND(I104/C104*1000,1)</f>
        <v>16.1</v>
      </c>
      <c r="K104" s="45">
        <v>29</v>
      </c>
      <c r="L104" s="46">
        <f t="shared" si="2"/>
        <v>134.9</v>
      </c>
      <c r="M104" s="42">
        <v>107</v>
      </c>
      <c r="N104" s="46">
        <f>ROUND(M104/A104*1000,1)</f>
        <v>8.5</v>
      </c>
      <c r="O104" s="42">
        <v>7</v>
      </c>
      <c r="P104" s="77">
        <f>ROUND(O104/A104*1000,2)</f>
        <v>0.56</v>
      </c>
    </row>
    <row r="105" spans="1:16" ht="24">
      <c r="A105" s="93">
        <v>9320</v>
      </c>
      <c r="B105" s="48" t="s">
        <v>66</v>
      </c>
      <c r="C105" s="42">
        <v>120</v>
      </c>
      <c r="D105" s="43">
        <f>ROUND(C105/A105*1000,1)</f>
        <v>12.9</v>
      </c>
      <c r="E105" s="101">
        <v>83</v>
      </c>
      <c r="F105" s="44">
        <f>ROUND(E105/A105*1000,1)</f>
        <v>8.9</v>
      </c>
      <c r="G105" s="45">
        <v>2</v>
      </c>
      <c r="H105" s="46">
        <f>ROUND(G105/C105*1000,1)</f>
        <v>16.7</v>
      </c>
      <c r="I105" s="47">
        <v>1</v>
      </c>
      <c r="J105" s="87">
        <f>ROUND(I105/C105*1000,1)</f>
        <v>8.3</v>
      </c>
      <c r="K105" s="45">
        <v>10</v>
      </c>
      <c r="L105" s="46">
        <f t="shared" si="2"/>
        <v>76.9</v>
      </c>
      <c r="M105" s="42">
        <v>55</v>
      </c>
      <c r="N105" s="46">
        <f>ROUND(M105/A105*1000,1)</f>
        <v>5.9</v>
      </c>
      <c r="O105" s="42">
        <v>5</v>
      </c>
      <c r="P105" s="77">
        <f>ROUND(O105/A105*1000,2)</f>
        <v>0.54</v>
      </c>
    </row>
    <row r="106" spans="1:16" ht="24">
      <c r="A106" s="93">
        <v>10299</v>
      </c>
      <c r="B106" s="48" t="s">
        <v>67</v>
      </c>
      <c r="C106" s="42">
        <v>125</v>
      </c>
      <c r="D106" s="43">
        <f>ROUND(C106/A106*1000,1)</f>
        <v>12.1</v>
      </c>
      <c r="E106" s="101">
        <v>106</v>
      </c>
      <c r="F106" s="44">
        <f>ROUND(E106/A106*1000,1)</f>
        <v>10.3</v>
      </c>
      <c r="G106" s="45">
        <v>6</v>
      </c>
      <c r="H106" s="46">
        <f>ROUND(G106/C106*1000,1)</f>
        <v>48</v>
      </c>
      <c r="I106" s="47">
        <v>3</v>
      </c>
      <c r="J106" s="87">
        <f>ROUND(I106/C106*1000,1)</f>
        <v>24</v>
      </c>
      <c r="K106" s="45">
        <v>8</v>
      </c>
      <c r="L106" s="46">
        <f t="shared" si="2"/>
        <v>60.2</v>
      </c>
      <c r="M106" s="42">
        <v>84</v>
      </c>
      <c r="N106" s="46">
        <f>ROUND(M106/A106*1000,1)</f>
        <v>8.2</v>
      </c>
      <c r="O106" s="42">
        <v>5</v>
      </c>
      <c r="P106" s="77">
        <f>ROUND(O106/A106*1000,2)</f>
        <v>0.49</v>
      </c>
    </row>
    <row r="107" spans="1:16" ht="24">
      <c r="A107" s="93">
        <v>7768</v>
      </c>
      <c r="B107" s="48" t="s">
        <v>97</v>
      </c>
      <c r="C107" s="42">
        <v>102</v>
      </c>
      <c r="D107" s="43">
        <f>ROUND(C107/A107*1000,1)</f>
        <v>13.1</v>
      </c>
      <c r="E107" s="101">
        <v>75</v>
      </c>
      <c r="F107" s="44">
        <f>ROUND(E107/A107*1000,1)</f>
        <v>9.7</v>
      </c>
      <c r="G107" s="45">
        <v>3</v>
      </c>
      <c r="H107" s="46">
        <f>ROUND(G107/C107*1000,1)</f>
        <v>29.4</v>
      </c>
      <c r="I107" s="47">
        <v>1</v>
      </c>
      <c r="J107" s="87">
        <f>ROUND(I107/C107*1000,1)</f>
        <v>9.8</v>
      </c>
      <c r="K107" s="45">
        <v>10</v>
      </c>
      <c r="L107" s="46">
        <f t="shared" si="2"/>
        <v>89.3</v>
      </c>
      <c r="M107" s="42">
        <v>59</v>
      </c>
      <c r="N107" s="46">
        <f>ROUND(M107/A107*1000,1)</f>
        <v>7.6</v>
      </c>
      <c r="O107" s="42">
        <v>1</v>
      </c>
      <c r="P107" s="77">
        <f>ROUND(O107/A107*1000,2)</f>
        <v>0.13</v>
      </c>
    </row>
    <row r="108" spans="1:16" ht="15" customHeight="1">
      <c r="A108" s="94"/>
      <c r="B108" s="48"/>
      <c r="C108" s="42"/>
      <c r="D108" s="43"/>
      <c r="E108" s="101"/>
      <c r="F108" s="44"/>
      <c r="G108" s="45"/>
      <c r="H108" s="46" t="s">
        <v>1</v>
      </c>
      <c r="I108" s="47"/>
      <c r="J108" s="87"/>
      <c r="K108" s="45"/>
      <c r="L108" s="46" t="s">
        <v>1</v>
      </c>
      <c r="M108" s="42"/>
      <c r="N108" s="46"/>
      <c r="O108" s="42"/>
      <c r="P108" s="77"/>
    </row>
    <row r="109" spans="1:16" ht="24">
      <c r="A109" s="93">
        <v>9624</v>
      </c>
      <c r="B109" s="49" t="s">
        <v>68</v>
      </c>
      <c r="C109" s="42">
        <v>143</v>
      </c>
      <c r="D109" s="43">
        <f>ROUND(C109/A109*1000,1)</f>
        <v>14.9</v>
      </c>
      <c r="E109" s="102">
        <v>95</v>
      </c>
      <c r="F109" s="44">
        <f>ROUND(E109/A109*1000,1)</f>
        <v>9.9</v>
      </c>
      <c r="G109" s="45">
        <v>4</v>
      </c>
      <c r="H109" s="46">
        <f>ROUND(G109/C109*1000,1)</f>
        <v>28</v>
      </c>
      <c r="I109" s="47">
        <v>3</v>
      </c>
      <c r="J109" s="87">
        <f>ROUND(I109/C109*1000,1)</f>
        <v>21</v>
      </c>
      <c r="K109" s="45">
        <v>10</v>
      </c>
      <c r="L109" s="46">
        <f t="shared" si="2"/>
        <v>65.4</v>
      </c>
      <c r="M109" s="42">
        <v>74</v>
      </c>
      <c r="N109" s="46">
        <f>ROUND(M109/A109*1000,1)</f>
        <v>7.7</v>
      </c>
      <c r="O109" s="42">
        <v>6</v>
      </c>
      <c r="P109" s="77">
        <f>ROUND(O109/A109*1000,2)</f>
        <v>0.62</v>
      </c>
    </row>
    <row r="110" spans="1:16" ht="24">
      <c r="A110" s="93">
        <v>11633</v>
      </c>
      <c r="B110" s="48" t="s">
        <v>69</v>
      </c>
      <c r="C110" s="42">
        <v>133</v>
      </c>
      <c r="D110" s="43">
        <f>ROUND(C110/A110*1000,1)</f>
        <v>11.4</v>
      </c>
      <c r="E110" s="101">
        <v>106</v>
      </c>
      <c r="F110" s="44">
        <f>ROUND(E110/A110*1000,1)</f>
        <v>9.1</v>
      </c>
      <c r="G110" s="45">
        <v>5</v>
      </c>
      <c r="H110" s="46">
        <f>ROUND(G110/C110*1000,1)</f>
        <v>37.6</v>
      </c>
      <c r="I110" s="47">
        <v>4</v>
      </c>
      <c r="J110" s="87">
        <f>ROUND(I110/C110*1000,1)</f>
        <v>30.1</v>
      </c>
      <c r="K110" s="45">
        <v>15</v>
      </c>
      <c r="L110" s="46">
        <f t="shared" si="2"/>
        <v>101.4</v>
      </c>
      <c r="M110" s="42">
        <v>106</v>
      </c>
      <c r="N110" s="46">
        <f>ROUND(M110/A110*1000,1)</f>
        <v>9.1</v>
      </c>
      <c r="O110" s="42">
        <v>5</v>
      </c>
      <c r="P110" s="77">
        <f>ROUND(O110/A110*1000,2)</f>
        <v>0.43</v>
      </c>
    </row>
    <row r="111" spans="1:16" ht="24">
      <c r="A111" s="93">
        <v>10475</v>
      </c>
      <c r="B111" s="48" t="s">
        <v>108</v>
      </c>
      <c r="C111" s="42">
        <v>142</v>
      </c>
      <c r="D111" s="43">
        <f>ROUND(C111/A111*1000,1)</f>
        <v>13.6</v>
      </c>
      <c r="E111" s="101">
        <v>116</v>
      </c>
      <c r="F111" s="44">
        <f>ROUND(E111/A111*1000,1)</f>
        <v>11.1</v>
      </c>
      <c r="G111" s="45">
        <v>6</v>
      </c>
      <c r="H111" s="46">
        <f>ROUND(G111/C111*1000,1)</f>
        <v>42.3</v>
      </c>
      <c r="I111" s="47">
        <v>6</v>
      </c>
      <c r="J111" s="87">
        <f>ROUND(I111/C111*1000,1)</f>
        <v>42.3</v>
      </c>
      <c r="K111" s="45">
        <v>8</v>
      </c>
      <c r="L111" s="46">
        <f t="shared" si="2"/>
        <v>53.3</v>
      </c>
      <c r="M111" s="42">
        <v>93</v>
      </c>
      <c r="N111" s="46">
        <f>ROUND(M111/A111*1000,1)</f>
        <v>8.9</v>
      </c>
      <c r="O111" s="42">
        <v>6</v>
      </c>
      <c r="P111" s="77">
        <f>ROUND(O111/A111*1000,2)</f>
        <v>0.57</v>
      </c>
    </row>
    <row r="112" spans="1:16" ht="24">
      <c r="A112" s="93">
        <v>8332</v>
      </c>
      <c r="B112" s="48" t="s">
        <v>70</v>
      </c>
      <c r="C112" s="42">
        <v>107</v>
      </c>
      <c r="D112" s="43">
        <f>ROUND(C112/A112*1000,1)</f>
        <v>12.8</v>
      </c>
      <c r="E112" s="101">
        <v>79</v>
      </c>
      <c r="F112" s="44">
        <f>ROUND(E112/A112*1000,1)</f>
        <v>9.5</v>
      </c>
      <c r="G112" s="45">
        <v>2</v>
      </c>
      <c r="H112" s="46">
        <f>ROUND(G112/C112*1000,1)</f>
        <v>18.7</v>
      </c>
      <c r="I112" s="47">
        <v>1</v>
      </c>
      <c r="J112" s="87">
        <f>ROUND(I112/C112*1000,1)</f>
        <v>9.3</v>
      </c>
      <c r="K112" s="45">
        <v>9</v>
      </c>
      <c r="L112" s="46">
        <f t="shared" si="2"/>
        <v>77.6</v>
      </c>
      <c r="M112" s="42">
        <v>59</v>
      </c>
      <c r="N112" s="46">
        <f>ROUND(M112/A112*1000,1)</f>
        <v>7.1</v>
      </c>
      <c r="O112" s="42">
        <v>5</v>
      </c>
      <c r="P112" s="77">
        <f>ROUND(O112/A112*1000,2)</f>
        <v>0.6</v>
      </c>
    </row>
    <row r="113" spans="1:16" ht="24">
      <c r="A113" s="93">
        <v>12898</v>
      </c>
      <c r="B113" s="48" t="s">
        <v>71</v>
      </c>
      <c r="C113" s="42">
        <v>147</v>
      </c>
      <c r="D113" s="43">
        <f>ROUND(C113/A113*1000,1)</f>
        <v>11.4</v>
      </c>
      <c r="E113" s="101">
        <v>138</v>
      </c>
      <c r="F113" s="44">
        <f>ROUND(E113/A113*1000,1)</f>
        <v>10.7</v>
      </c>
      <c r="G113" s="45">
        <v>5</v>
      </c>
      <c r="H113" s="46">
        <f>ROUND(G113/C113*1000,1)</f>
        <v>34</v>
      </c>
      <c r="I113" s="47">
        <v>4</v>
      </c>
      <c r="J113" s="87">
        <f>ROUND(I113/C113*1000,1)</f>
        <v>27.2</v>
      </c>
      <c r="K113" s="45">
        <v>8</v>
      </c>
      <c r="L113" s="46">
        <f t="shared" si="2"/>
        <v>51.6</v>
      </c>
      <c r="M113" s="42">
        <v>99</v>
      </c>
      <c r="N113" s="46">
        <f>ROUND(M113/A113*1000,1)</f>
        <v>7.7</v>
      </c>
      <c r="O113" s="42">
        <v>3</v>
      </c>
      <c r="P113" s="77">
        <f>ROUND(O113/A113*1000,2)</f>
        <v>0.23</v>
      </c>
    </row>
    <row r="114" spans="1:16" ht="15" customHeight="1">
      <c r="A114" s="94"/>
      <c r="B114" s="48"/>
      <c r="C114" s="42"/>
      <c r="D114" s="43"/>
      <c r="E114" s="101"/>
      <c r="F114" s="44"/>
      <c r="G114" s="45"/>
      <c r="H114" s="46" t="s">
        <v>1</v>
      </c>
      <c r="I114" s="47"/>
      <c r="J114" s="90"/>
      <c r="K114" s="45"/>
      <c r="L114" s="46" t="s">
        <v>1</v>
      </c>
      <c r="M114" s="42"/>
      <c r="N114" s="46"/>
      <c r="O114" s="42"/>
      <c r="P114" s="77"/>
    </row>
    <row r="115" spans="1:16" ht="24">
      <c r="A115" s="93">
        <v>15636</v>
      </c>
      <c r="B115" s="48" t="s">
        <v>72</v>
      </c>
      <c r="C115" s="42">
        <v>234</v>
      </c>
      <c r="D115" s="43">
        <f>ROUND(C115/A115*1000,1)</f>
        <v>15</v>
      </c>
      <c r="E115" s="101">
        <v>176</v>
      </c>
      <c r="F115" s="44">
        <f>ROUND(E115/A115*1000,1)</f>
        <v>11.3</v>
      </c>
      <c r="G115" s="45">
        <v>13</v>
      </c>
      <c r="H115" s="46">
        <f>ROUND(G115/C115*1000,1)</f>
        <v>55.6</v>
      </c>
      <c r="I115" s="47">
        <v>8</v>
      </c>
      <c r="J115" s="87">
        <f>ROUND(I115/C115*1000,1)</f>
        <v>34.2</v>
      </c>
      <c r="K115" s="45">
        <v>14</v>
      </c>
      <c r="L115" s="46">
        <f t="shared" si="2"/>
        <v>56.5</v>
      </c>
      <c r="M115" s="42">
        <v>111</v>
      </c>
      <c r="N115" s="46">
        <f>ROUND(M115/A115*1000,1)</f>
        <v>7.1</v>
      </c>
      <c r="O115" s="42">
        <v>10</v>
      </c>
      <c r="P115" s="77">
        <f>ROUND(O115/A115*1000,2)</f>
        <v>0.64</v>
      </c>
    </row>
    <row r="116" spans="1:16" ht="24">
      <c r="A116" s="93">
        <v>9849</v>
      </c>
      <c r="B116" s="48" t="s">
        <v>73</v>
      </c>
      <c r="C116" s="42">
        <v>118</v>
      </c>
      <c r="D116" s="43">
        <f>ROUND(C116/A116*1000,1)</f>
        <v>12</v>
      </c>
      <c r="E116" s="101">
        <v>95</v>
      </c>
      <c r="F116" s="44">
        <f>ROUND(E116/A116*1000,1)</f>
        <v>9.6</v>
      </c>
      <c r="G116" s="45">
        <v>6</v>
      </c>
      <c r="H116" s="46">
        <f>ROUND(G116/C116*1000,1)</f>
        <v>50.8</v>
      </c>
      <c r="I116" s="47">
        <v>2</v>
      </c>
      <c r="J116" s="87">
        <f>ROUND(I116/C116*1000,1)</f>
        <v>16.9</v>
      </c>
      <c r="K116" s="45">
        <v>16</v>
      </c>
      <c r="L116" s="46">
        <f t="shared" si="2"/>
        <v>119.4</v>
      </c>
      <c r="M116" s="42">
        <v>73</v>
      </c>
      <c r="N116" s="46">
        <f>ROUND(M116/A116*1000,1)</f>
        <v>7.4</v>
      </c>
      <c r="O116" s="42">
        <v>7</v>
      </c>
      <c r="P116" s="77">
        <f>ROUND(O116/A116*1000,2)</f>
        <v>0.71</v>
      </c>
    </row>
    <row r="117" spans="1:16" ht="24">
      <c r="A117" s="93">
        <v>9024</v>
      </c>
      <c r="B117" s="48" t="s">
        <v>74</v>
      </c>
      <c r="C117" s="42">
        <v>140</v>
      </c>
      <c r="D117" s="43">
        <f>ROUND(C117/A117*1000,1)</f>
        <v>15.5</v>
      </c>
      <c r="E117" s="101">
        <v>88</v>
      </c>
      <c r="F117" s="44">
        <f>ROUND(E117/A117*1000,1)</f>
        <v>9.8</v>
      </c>
      <c r="G117" s="45">
        <v>4</v>
      </c>
      <c r="H117" s="46">
        <f>ROUND(G117/C117*1000,1)</f>
        <v>28.6</v>
      </c>
      <c r="I117" s="47">
        <v>3</v>
      </c>
      <c r="J117" s="87">
        <f>ROUND(I117/C117*1000,1)</f>
        <v>21.4</v>
      </c>
      <c r="K117" s="45">
        <v>3</v>
      </c>
      <c r="L117" s="46">
        <f t="shared" si="2"/>
        <v>21</v>
      </c>
      <c r="M117" s="42">
        <v>67</v>
      </c>
      <c r="N117" s="46">
        <f>ROUND(M117/A117*1000,1)</f>
        <v>7.4</v>
      </c>
      <c r="O117" s="42">
        <v>7</v>
      </c>
      <c r="P117" s="77">
        <f>ROUND(O117/A117*1000,2)</f>
        <v>0.78</v>
      </c>
    </row>
    <row r="118" spans="1:16" ht="24">
      <c r="A118" s="93">
        <v>23052</v>
      </c>
      <c r="B118" s="49" t="s">
        <v>75</v>
      </c>
      <c r="C118" s="42">
        <v>335</v>
      </c>
      <c r="D118" s="43">
        <f>ROUND(C118/A118*1000,1)</f>
        <v>14.5</v>
      </c>
      <c r="E118" s="102">
        <v>225</v>
      </c>
      <c r="F118" s="44">
        <f>ROUND(E118/A118*1000,1)</f>
        <v>9.8</v>
      </c>
      <c r="G118" s="45">
        <v>11</v>
      </c>
      <c r="H118" s="46">
        <f>ROUND(G118/C118*1000,1)</f>
        <v>32.8</v>
      </c>
      <c r="I118" s="47">
        <v>4</v>
      </c>
      <c r="J118" s="87">
        <f>ROUND(I118/C118*1000,1)</f>
        <v>11.9</v>
      </c>
      <c r="K118" s="45">
        <v>20</v>
      </c>
      <c r="L118" s="46">
        <f t="shared" si="2"/>
        <v>56.3</v>
      </c>
      <c r="M118" s="42">
        <v>184</v>
      </c>
      <c r="N118" s="46">
        <f>ROUND(M118/A118*1000,1)</f>
        <v>8</v>
      </c>
      <c r="O118" s="42">
        <v>17</v>
      </c>
      <c r="P118" s="77">
        <f>ROUND(O118/A118*1000,2)</f>
        <v>0.74</v>
      </c>
    </row>
    <row r="119" spans="1:16" ht="24">
      <c r="A119" s="93">
        <v>13266</v>
      </c>
      <c r="B119" s="48" t="s">
        <v>76</v>
      </c>
      <c r="C119" s="42">
        <v>179</v>
      </c>
      <c r="D119" s="43">
        <f>ROUND(C119/A119*1000,1)</f>
        <v>13.5</v>
      </c>
      <c r="E119" s="101">
        <v>124</v>
      </c>
      <c r="F119" s="44">
        <f>ROUND(E119/A119*1000,1)</f>
        <v>9.3</v>
      </c>
      <c r="G119" s="45">
        <v>4</v>
      </c>
      <c r="H119" s="46">
        <f>ROUND(G119/C119*1000,1)</f>
        <v>22.3</v>
      </c>
      <c r="I119" s="47">
        <v>3</v>
      </c>
      <c r="J119" s="87">
        <f>ROUND(I119/C119*1000,1)</f>
        <v>16.8</v>
      </c>
      <c r="K119" s="45">
        <v>12</v>
      </c>
      <c r="L119" s="46">
        <f t="shared" si="2"/>
        <v>62.8</v>
      </c>
      <c r="M119" s="42">
        <v>111</v>
      </c>
      <c r="N119" s="46">
        <f>ROUND(M119/A119*1000,1)</f>
        <v>8.4</v>
      </c>
      <c r="O119" s="42">
        <v>4</v>
      </c>
      <c r="P119" s="77">
        <f>ROUND(O119/A119*1000,2)</f>
        <v>0.3</v>
      </c>
    </row>
    <row r="120" spans="1:16" ht="15" customHeight="1">
      <c r="A120" s="94"/>
      <c r="B120" s="48"/>
      <c r="C120" s="42"/>
      <c r="D120" s="6"/>
      <c r="E120" s="101"/>
      <c r="F120" s="41"/>
      <c r="G120" s="45"/>
      <c r="H120" s="46" t="s">
        <v>1</v>
      </c>
      <c r="I120" s="47"/>
      <c r="J120" s="90"/>
      <c r="K120" s="45"/>
      <c r="L120" s="46" t="s">
        <v>1</v>
      </c>
      <c r="M120" s="42"/>
      <c r="N120" s="66"/>
      <c r="O120" s="42"/>
      <c r="P120" s="77"/>
    </row>
    <row r="121" spans="1:16" ht="24">
      <c r="A121" s="93">
        <v>7494</v>
      </c>
      <c r="B121" s="49" t="s">
        <v>77</v>
      </c>
      <c r="C121" s="42">
        <v>117</v>
      </c>
      <c r="D121" s="43">
        <f>ROUND(C121/A121*1000,1)</f>
        <v>15.6</v>
      </c>
      <c r="E121" s="102">
        <v>80</v>
      </c>
      <c r="F121" s="44">
        <f>ROUND(E121/A121*1000,1)</f>
        <v>10.7</v>
      </c>
      <c r="G121" s="45">
        <v>3</v>
      </c>
      <c r="H121" s="46">
        <f>ROUND(G121/C121*1000,1)</f>
        <v>25.6</v>
      </c>
      <c r="I121" s="47">
        <v>2</v>
      </c>
      <c r="J121" s="87">
        <f>ROUND(I121/C121*1000,1)</f>
        <v>17.1</v>
      </c>
      <c r="K121" s="45">
        <v>9</v>
      </c>
      <c r="L121" s="46">
        <f t="shared" si="2"/>
        <v>71.4</v>
      </c>
      <c r="M121" s="42">
        <v>75</v>
      </c>
      <c r="N121" s="46">
        <f>ROUND(M121/A121*1000,1)</f>
        <v>10</v>
      </c>
      <c r="O121" s="42">
        <v>5</v>
      </c>
      <c r="P121" s="77">
        <f>ROUND(O121/A121*1000,2)</f>
        <v>0.67</v>
      </c>
    </row>
    <row r="122" spans="1:16" ht="24">
      <c r="A122" s="93">
        <v>8014</v>
      </c>
      <c r="B122" s="49" t="s">
        <v>78</v>
      </c>
      <c r="C122" s="42">
        <v>100</v>
      </c>
      <c r="D122" s="43">
        <f>ROUND(C122/A122*1000,1)</f>
        <v>12.5</v>
      </c>
      <c r="E122" s="102">
        <v>103</v>
      </c>
      <c r="F122" s="44">
        <f>ROUND(E122/A122*1000,1)</f>
        <v>12.9</v>
      </c>
      <c r="G122" s="45">
        <v>4</v>
      </c>
      <c r="H122" s="46">
        <f>ROUND(G122/C122*1000,1)</f>
        <v>40</v>
      </c>
      <c r="I122" s="47">
        <v>2</v>
      </c>
      <c r="J122" s="87">
        <f>ROUND(I122/C122*1000,1)</f>
        <v>20</v>
      </c>
      <c r="K122" s="45">
        <v>5</v>
      </c>
      <c r="L122" s="46">
        <f t="shared" si="2"/>
        <v>47.6</v>
      </c>
      <c r="M122" s="42">
        <v>63</v>
      </c>
      <c r="N122" s="46">
        <f>ROUND(M122/A122*1000,1)</f>
        <v>7.9</v>
      </c>
      <c r="O122" s="42">
        <v>4</v>
      </c>
      <c r="P122" s="77">
        <f>ROUND(O122/A122*1000,2)</f>
        <v>0.5</v>
      </c>
    </row>
    <row r="123" spans="1:16" ht="24">
      <c r="A123" s="93">
        <v>14301</v>
      </c>
      <c r="B123" s="49" t="s">
        <v>79</v>
      </c>
      <c r="C123" s="42">
        <v>190</v>
      </c>
      <c r="D123" s="43">
        <f>ROUND(C123/A123*1000,1)</f>
        <v>13.3</v>
      </c>
      <c r="E123" s="102">
        <v>136</v>
      </c>
      <c r="F123" s="44">
        <f>ROUND(E123/A123*1000,1)</f>
        <v>9.5</v>
      </c>
      <c r="G123" s="45">
        <v>3</v>
      </c>
      <c r="H123" s="46">
        <f>ROUND(G123/C123*1000,1)</f>
        <v>15.8</v>
      </c>
      <c r="I123" s="47">
        <v>2</v>
      </c>
      <c r="J123" s="87">
        <f>ROUND(I123/C123*1000,1)</f>
        <v>10.5</v>
      </c>
      <c r="K123" s="45">
        <v>14</v>
      </c>
      <c r="L123" s="46">
        <f t="shared" si="2"/>
        <v>68.6</v>
      </c>
      <c r="M123" s="42">
        <v>124</v>
      </c>
      <c r="N123" s="46">
        <f>ROUND(M123/A123*1000,1)</f>
        <v>8.7</v>
      </c>
      <c r="O123" s="42">
        <v>3</v>
      </c>
      <c r="P123" s="77">
        <f>ROUND(O123/A123*1000,2)</f>
        <v>0.21</v>
      </c>
    </row>
    <row r="124" spans="1:16" ht="24">
      <c r="A124" s="93">
        <v>5291</v>
      </c>
      <c r="B124" s="48" t="s">
        <v>80</v>
      </c>
      <c r="C124" s="42">
        <v>71</v>
      </c>
      <c r="D124" s="43">
        <f>ROUND(C124/A124*1000,1)</f>
        <v>13.4</v>
      </c>
      <c r="E124" s="101">
        <v>68</v>
      </c>
      <c r="F124" s="44">
        <f>ROUND(E124/A124*1000,1)</f>
        <v>12.9</v>
      </c>
      <c r="G124" s="45">
        <v>1</v>
      </c>
      <c r="H124" s="46">
        <f>ROUND(G124/C124*1000,1)</f>
        <v>14.1</v>
      </c>
      <c r="I124" s="47">
        <v>1</v>
      </c>
      <c r="J124" s="87">
        <f>ROUND(I124/C124*1000,1)</f>
        <v>14.1</v>
      </c>
      <c r="K124" s="45">
        <v>4</v>
      </c>
      <c r="L124" s="46">
        <f t="shared" si="2"/>
        <v>53.3</v>
      </c>
      <c r="M124" s="42">
        <v>35</v>
      </c>
      <c r="N124" s="46">
        <f>ROUND(M124/A124*1000,1)</f>
        <v>6.6</v>
      </c>
      <c r="O124" s="42">
        <v>4</v>
      </c>
      <c r="P124" s="77">
        <f>ROUND(O124/A124*1000,2)</f>
        <v>0.76</v>
      </c>
    </row>
    <row r="125" spans="1:16" ht="24">
      <c r="A125" s="93">
        <v>7721</v>
      </c>
      <c r="B125" s="49" t="s">
        <v>81</v>
      </c>
      <c r="C125" s="42">
        <v>109</v>
      </c>
      <c r="D125" s="43">
        <f>ROUND(C125/A125*1000,1)</f>
        <v>14.1</v>
      </c>
      <c r="E125" s="102">
        <v>75</v>
      </c>
      <c r="F125" s="44">
        <f>ROUND(E125/A125*1000,1)</f>
        <v>9.7</v>
      </c>
      <c r="G125" s="45">
        <v>2</v>
      </c>
      <c r="H125" s="46">
        <f>ROUND(G125/C125*1000,1)</f>
        <v>18.3</v>
      </c>
      <c r="I125" s="47">
        <v>2</v>
      </c>
      <c r="J125" s="87">
        <f>ROUND(I125/C125*1000,1)</f>
        <v>18.3</v>
      </c>
      <c r="K125" s="45">
        <v>10</v>
      </c>
      <c r="L125" s="46">
        <f t="shared" si="2"/>
        <v>84</v>
      </c>
      <c r="M125" s="42">
        <v>84</v>
      </c>
      <c r="N125" s="46">
        <f>ROUND(M125/A125*1000,1)</f>
        <v>10.9</v>
      </c>
      <c r="O125" s="42">
        <v>6</v>
      </c>
      <c r="P125" s="77">
        <f>ROUND(O125/A125*1000,2)</f>
        <v>0.78</v>
      </c>
    </row>
    <row r="126" spans="1:16" ht="15" customHeight="1">
      <c r="A126" s="94"/>
      <c r="B126" s="49"/>
      <c r="C126" s="42"/>
      <c r="D126" s="43"/>
      <c r="E126" s="102"/>
      <c r="F126" s="44"/>
      <c r="G126" s="45"/>
      <c r="H126" s="46" t="s">
        <v>1</v>
      </c>
      <c r="I126" s="47" t="s">
        <v>1</v>
      </c>
      <c r="J126" s="90"/>
      <c r="K126" s="45"/>
      <c r="L126" s="46" t="s">
        <v>1</v>
      </c>
      <c r="M126" s="42"/>
      <c r="N126" s="46"/>
      <c r="O126" s="42"/>
      <c r="P126" s="77"/>
    </row>
    <row r="127" spans="1:16" ht="24">
      <c r="A127" s="93">
        <v>17927</v>
      </c>
      <c r="B127" s="49" t="s">
        <v>82</v>
      </c>
      <c r="C127" s="42">
        <v>288</v>
      </c>
      <c r="D127" s="43">
        <f>ROUND(C127/A127*1000,1)</f>
        <v>16.1</v>
      </c>
      <c r="E127" s="102">
        <v>187</v>
      </c>
      <c r="F127" s="44">
        <f>ROUND(E127/A127*1000,1)</f>
        <v>10.4</v>
      </c>
      <c r="G127" s="45">
        <v>11</v>
      </c>
      <c r="H127" s="46">
        <f>ROUND(G127/C127*1000,1)</f>
        <v>38.2</v>
      </c>
      <c r="I127" s="47">
        <v>4</v>
      </c>
      <c r="J127" s="87">
        <f>ROUND(I127/C127*1000,1)</f>
        <v>13.9</v>
      </c>
      <c r="K127" s="45">
        <v>15</v>
      </c>
      <c r="L127" s="46">
        <f t="shared" si="2"/>
        <v>49.5</v>
      </c>
      <c r="M127" s="42">
        <v>166</v>
      </c>
      <c r="N127" s="46">
        <f>ROUND(M127/A127*1000,1)</f>
        <v>9.3</v>
      </c>
      <c r="O127" s="42">
        <v>11</v>
      </c>
      <c r="P127" s="77">
        <f>ROUND(O127/A127*1000,2)</f>
        <v>0.61</v>
      </c>
    </row>
    <row r="128" spans="1:16" ht="24">
      <c r="A128" s="93">
        <v>8190</v>
      </c>
      <c r="B128" s="49" t="s">
        <v>83</v>
      </c>
      <c r="C128" s="42">
        <v>78</v>
      </c>
      <c r="D128" s="43">
        <f>ROUND(C128/A128*1000,1)</f>
        <v>9.5</v>
      </c>
      <c r="E128" s="102">
        <v>82</v>
      </c>
      <c r="F128" s="44">
        <f>ROUND(E128/A128*1000,1)</f>
        <v>10</v>
      </c>
      <c r="G128" s="45">
        <v>1</v>
      </c>
      <c r="H128" s="46">
        <f>ROUND(G128/C128*1000,1)</f>
        <v>12.8</v>
      </c>
      <c r="I128" s="47">
        <v>1</v>
      </c>
      <c r="J128" s="87">
        <f>ROUND(I128/C128*1000,1)</f>
        <v>12.8</v>
      </c>
      <c r="K128" s="45">
        <v>10</v>
      </c>
      <c r="L128" s="46">
        <f t="shared" si="2"/>
        <v>113.6</v>
      </c>
      <c r="M128" s="42">
        <v>58</v>
      </c>
      <c r="N128" s="46">
        <f>ROUND(M128/A128*1000,1)</f>
        <v>7.1</v>
      </c>
      <c r="O128" s="42">
        <v>6</v>
      </c>
      <c r="P128" s="77">
        <f>ROUND(O128/A128*1000,2)</f>
        <v>0.73</v>
      </c>
    </row>
    <row r="129" spans="1:16" ht="24">
      <c r="A129" s="93">
        <v>8477</v>
      </c>
      <c r="B129" s="49" t="s">
        <v>84</v>
      </c>
      <c r="C129" s="42">
        <v>103</v>
      </c>
      <c r="D129" s="43">
        <f>ROUND(C129/A129*1000,1)</f>
        <v>12.2</v>
      </c>
      <c r="E129" s="102">
        <v>93</v>
      </c>
      <c r="F129" s="44">
        <f>ROUND(E129/A129*1000,1)</f>
        <v>11</v>
      </c>
      <c r="G129" s="45">
        <v>2</v>
      </c>
      <c r="H129" s="46">
        <f>ROUND(G129/C129*1000,1)</f>
        <v>19.4</v>
      </c>
      <c r="I129" s="47">
        <v>2</v>
      </c>
      <c r="J129" s="87">
        <f>ROUND(I129/C129*1000,1)</f>
        <v>19.4</v>
      </c>
      <c r="K129" s="45">
        <v>10</v>
      </c>
      <c r="L129" s="46">
        <f t="shared" si="2"/>
        <v>88.5</v>
      </c>
      <c r="M129" s="42">
        <v>66</v>
      </c>
      <c r="N129" s="46">
        <f>ROUND(M129/A129*1000,1)</f>
        <v>7.8</v>
      </c>
      <c r="O129" s="42">
        <v>6</v>
      </c>
      <c r="P129" s="77">
        <f>ROUND(O129/A129*1000,2)</f>
        <v>0.71</v>
      </c>
    </row>
    <row r="130" spans="1:16" ht="24">
      <c r="A130" s="93">
        <v>7516</v>
      </c>
      <c r="B130" s="49" t="s">
        <v>113</v>
      </c>
      <c r="C130" s="42">
        <v>103</v>
      </c>
      <c r="D130" s="43">
        <f>ROUND(C130/A130*1000,1)</f>
        <v>13.7</v>
      </c>
      <c r="E130" s="102">
        <v>88</v>
      </c>
      <c r="F130" s="44">
        <f>ROUND(E130/A130*1000,1)</f>
        <v>11.7</v>
      </c>
      <c r="G130" s="45">
        <v>3</v>
      </c>
      <c r="H130" s="46">
        <f>ROUND(G130/C130*1000,1)</f>
        <v>29.1</v>
      </c>
      <c r="I130" s="47">
        <v>2</v>
      </c>
      <c r="J130" s="87">
        <f>ROUND(I130/C130*1000,1)</f>
        <v>19.4</v>
      </c>
      <c r="K130" s="45">
        <v>13</v>
      </c>
      <c r="L130" s="36">
        <f t="shared" si="2"/>
        <v>112.1</v>
      </c>
      <c r="M130" s="7">
        <v>48</v>
      </c>
      <c r="N130" s="46">
        <f>ROUND(M130/A130*1000,1)</f>
        <v>6.4</v>
      </c>
      <c r="O130" s="7">
        <v>1</v>
      </c>
      <c r="P130" s="75">
        <f>ROUND(O130/A130*1000,2)</f>
        <v>0.13</v>
      </c>
    </row>
    <row r="131" spans="1:17" ht="24">
      <c r="A131" s="93">
        <v>7749</v>
      </c>
      <c r="B131" s="49" t="s">
        <v>114</v>
      </c>
      <c r="C131" s="42">
        <v>98</v>
      </c>
      <c r="D131" s="51">
        <f>ROUND(C131/A131*1000,1)</f>
        <v>12.6</v>
      </c>
      <c r="E131" s="101">
        <v>103</v>
      </c>
      <c r="F131" s="44">
        <f>ROUND(E131/A131*1000,1)</f>
        <v>13.3</v>
      </c>
      <c r="G131" s="52">
        <v>5</v>
      </c>
      <c r="H131" s="46">
        <f>ROUND(G131/C131*1000,1)</f>
        <v>51</v>
      </c>
      <c r="I131" s="47">
        <v>3</v>
      </c>
      <c r="J131" s="90">
        <f>ROUND(I131/C131*1000,1)</f>
        <v>30.6</v>
      </c>
      <c r="K131" s="52">
        <v>8</v>
      </c>
      <c r="L131" s="46">
        <f t="shared" si="2"/>
        <v>75.5</v>
      </c>
      <c r="M131" s="50">
        <v>60</v>
      </c>
      <c r="N131" s="46">
        <f>ROUND(M131/A131*1000,1)</f>
        <v>7.7</v>
      </c>
      <c r="O131" s="50">
        <v>2</v>
      </c>
      <c r="P131" s="77">
        <f>ROUND(O131/A131*1000,2)</f>
        <v>0.26</v>
      </c>
      <c r="Q131" s="65"/>
    </row>
    <row r="132" spans="1:16" ht="15" customHeight="1">
      <c r="A132" s="94"/>
      <c r="B132" s="48"/>
      <c r="C132" s="42"/>
      <c r="D132" s="43"/>
      <c r="E132" s="101"/>
      <c r="F132" s="44"/>
      <c r="G132" s="45"/>
      <c r="H132" s="46" t="s">
        <v>1</v>
      </c>
      <c r="I132" s="47"/>
      <c r="J132" s="90"/>
      <c r="K132" s="45"/>
      <c r="L132" s="46" t="s">
        <v>1</v>
      </c>
      <c r="M132" s="42"/>
      <c r="N132" s="46"/>
      <c r="O132" s="42"/>
      <c r="P132" s="77"/>
    </row>
    <row r="133" spans="1:16" ht="24">
      <c r="A133" s="93">
        <v>17929</v>
      </c>
      <c r="B133" s="49" t="s">
        <v>109</v>
      </c>
      <c r="C133" s="42">
        <v>257</v>
      </c>
      <c r="D133" s="43">
        <f>ROUND(C133/A133*1000,1)</f>
        <v>14.3</v>
      </c>
      <c r="E133" s="102">
        <v>151</v>
      </c>
      <c r="F133" s="44">
        <f>ROUND(E133/A133*1000,1)</f>
        <v>8.4</v>
      </c>
      <c r="G133" s="45">
        <v>6</v>
      </c>
      <c r="H133" s="46">
        <f>ROUND(G133/C133*1000,1)</f>
        <v>23.3</v>
      </c>
      <c r="I133" s="47">
        <v>5</v>
      </c>
      <c r="J133" s="87">
        <f>ROUND(I133/C133*1000,1)</f>
        <v>19.5</v>
      </c>
      <c r="K133" s="45">
        <v>28</v>
      </c>
      <c r="L133" s="36">
        <f t="shared" si="2"/>
        <v>98.2</v>
      </c>
      <c r="M133" s="7">
        <v>143</v>
      </c>
      <c r="N133" s="46">
        <f>ROUND(M133/A133*1000,1)</f>
        <v>8</v>
      </c>
      <c r="O133" s="7">
        <v>10</v>
      </c>
      <c r="P133" s="75">
        <f>ROUND(O133/A133*1000,2)</f>
        <v>0.56</v>
      </c>
    </row>
    <row r="134" spans="1:17" ht="24">
      <c r="A134" s="93">
        <v>11366</v>
      </c>
      <c r="B134" s="49" t="s">
        <v>85</v>
      </c>
      <c r="C134" s="42">
        <v>176</v>
      </c>
      <c r="D134" s="51">
        <f>ROUND(C134/A134*1000,1)</f>
        <v>15.5</v>
      </c>
      <c r="E134" s="101">
        <v>135</v>
      </c>
      <c r="F134" s="44">
        <f>ROUND(E134/A134*1000,1)</f>
        <v>11.9</v>
      </c>
      <c r="G134" s="52">
        <v>11</v>
      </c>
      <c r="H134" s="46">
        <f>ROUND(G134/C134*1000,1)</f>
        <v>62.5</v>
      </c>
      <c r="I134" s="47">
        <v>10</v>
      </c>
      <c r="J134" s="90">
        <f>ROUND(I134/C134*1000,1)</f>
        <v>56.8</v>
      </c>
      <c r="K134" s="52">
        <v>13</v>
      </c>
      <c r="L134" s="46">
        <f t="shared" si="2"/>
        <v>68.8</v>
      </c>
      <c r="M134" s="50">
        <v>86</v>
      </c>
      <c r="N134" s="46">
        <f>ROUND(M134/A134*1000,1)</f>
        <v>7.6</v>
      </c>
      <c r="O134" s="50">
        <v>6</v>
      </c>
      <c r="P134" s="77">
        <f>ROUND(O134/A134*1000,2)</f>
        <v>0.53</v>
      </c>
      <c r="Q134" s="65"/>
    </row>
    <row r="135" spans="1:17" ht="24">
      <c r="A135" s="93">
        <v>13871</v>
      </c>
      <c r="B135" s="48" t="s">
        <v>94</v>
      </c>
      <c r="C135" s="78">
        <v>211</v>
      </c>
      <c r="D135" s="51">
        <f>ROUND(C135/A135*1000,1)</f>
        <v>15.2</v>
      </c>
      <c r="E135" s="101">
        <v>100</v>
      </c>
      <c r="F135" s="44">
        <f>ROUND(E135/A135*1000,1)</f>
        <v>7.2</v>
      </c>
      <c r="G135" s="52">
        <v>1</v>
      </c>
      <c r="H135" s="46">
        <f>ROUND(G135/C135*1000,1)</f>
        <v>4.7</v>
      </c>
      <c r="I135" s="47">
        <v>0</v>
      </c>
      <c r="J135" s="87">
        <f>ROUND(I135/C135*1000,1)</f>
        <v>0</v>
      </c>
      <c r="K135" s="52">
        <v>31</v>
      </c>
      <c r="L135" s="36">
        <f t="shared" si="2"/>
        <v>128.1</v>
      </c>
      <c r="M135" s="60">
        <v>125</v>
      </c>
      <c r="N135" s="46">
        <f>ROUND(M135/A135*1000,1)</f>
        <v>9</v>
      </c>
      <c r="O135" s="60">
        <v>5</v>
      </c>
      <c r="P135" s="75">
        <f>ROUND(O135/A135*1000,2)</f>
        <v>0.36</v>
      </c>
      <c r="Q135" s="65"/>
    </row>
    <row r="136" spans="1:17" ht="24">
      <c r="A136" s="93">
        <v>6656</v>
      </c>
      <c r="B136" s="48" t="s">
        <v>120</v>
      </c>
      <c r="C136" s="42">
        <v>101</v>
      </c>
      <c r="D136" s="51">
        <f>ROUND(C136/A136*1000,1)</f>
        <v>15.2</v>
      </c>
      <c r="E136" s="101">
        <v>63</v>
      </c>
      <c r="F136" s="44">
        <f>ROUND(E136/A136*1000,1)</f>
        <v>9.5</v>
      </c>
      <c r="G136" s="52">
        <v>3</v>
      </c>
      <c r="H136" s="46">
        <f>ROUND(G136/C136*1000,1)</f>
        <v>29.7</v>
      </c>
      <c r="I136" s="47">
        <v>1</v>
      </c>
      <c r="J136" s="90">
        <f>ROUND(I136/C136*1000,1)</f>
        <v>9.9</v>
      </c>
      <c r="K136" s="52">
        <v>12</v>
      </c>
      <c r="L136" s="46">
        <f t="shared" si="2"/>
        <v>106.2</v>
      </c>
      <c r="M136" s="50">
        <v>43</v>
      </c>
      <c r="N136" s="46">
        <f>ROUND(M136/A136*1000,1)</f>
        <v>6.5</v>
      </c>
      <c r="O136" s="50">
        <v>2</v>
      </c>
      <c r="P136" s="77">
        <f>ROUND(O136/A136*1000,2)</f>
        <v>0.3</v>
      </c>
      <c r="Q136" s="65"/>
    </row>
    <row r="137" spans="1:17" ht="24">
      <c r="A137" s="93">
        <v>13460</v>
      </c>
      <c r="B137" s="48" t="s">
        <v>121</v>
      </c>
      <c r="C137" s="78">
        <v>189</v>
      </c>
      <c r="D137" s="51">
        <f>ROUND(C137/A137*1000,1)</f>
        <v>14</v>
      </c>
      <c r="E137" s="101">
        <v>119</v>
      </c>
      <c r="F137" s="44">
        <f>ROUND(E137/A137*1000,1)</f>
        <v>8.8</v>
      </c>
      <c r="G137" s="52">
        <v>6</v>
      </c>
      <c r="H137" s="46">
        <f>ROUND(G137/C137*1000,1)</f>
        <v>31.7</v>
      </c>
      <c r="I137" s="47">
        <v>4</v>
      </c>
      <c r="J137" s="87">
        <f>ROUND(I137/C137*1000,1)</f>
        <v>21.2</v>
      </c>
      <c r="K137" s="52">
        <v>11</v>
      </c>
      <c r="L137" s="36">
        <f t="shared" si="2"/>
        <v>55</v>
      </c>
      <c r="M137" s="60">
        <v>99</v>
      </c>
      <c r="N137" s="46">
        <f>ROUND(M137/A137*1000,1)</f>
        <v>7.4</v>
      </c>
      <c r="O137" s="60">
        <v>9</v>
      </c>
      <c r="P137" s="75">
        <f>ROUND(O137/A137*1000,2)</f>
        <v>0.67</v>
      </c>
      <c r="Q137" s="65"/>
    </row>
    <row r="138" spans="1:16" ht="15" customHeight="1">
      <c r="A138" s="94"/>
      <c r="B138" s="48"/>
      <c r="C138" s="42"/>
      <c r="D138" s="43"/>
      <c r="E138" s="101"/>
      <c r="F138" s="44"/>
      <c r="G138" s="45"/>
      <c r="H138" s="46" t="s">
        <v>1</v>
      </c>
      <c r="I138" s="47"/>
      <c r="J138" s="90"/>
      <c r="K138" s="45"/>
      <c r="L138" s="46" t="s">
        <v>1</v>
      </c>
      <c r="M138" s="42"/>
      <c r="N138" s="46"/>
      <c r="O138" s="42"/>
      <c r="P138" s="77"/>
    </row>
    <row r="139" spans="1:16" ht="24">
      <c r="A139" s="93">
        <v>10511</v>
      </c>
      <c r="B139" s="48" t="s">
        <v>115</v>
      </c>
      <c r="C139" s="50">
        <v>142</v>
      </c>
      <c r="D139" s="51">
        <f>ROUND(C139/A139*1000,1)</f>
        <v>13.5</v>
      </c>
      <c r="E139" s="101">
        <v>99</v>
      </c>
      <c r="F139" s="44">
        <f>ROUND(E139/A139*1000,1)</f>
        <v>9.4</v>
      </c>
      <c r="G139" s="52">
        <v>3</v>
      </c>
      <c r="H139" s="46">
        <f>ROUND(G139/C139*1000,1)</f>
        <v>21.1</v>
      </c>
      <c r="I139" s="47">
        <v>1</v>
      </c>
      <c r="J139" s="87">
        <f>ROUND(I139/C139*1000,1)</f>
        <v>7</v>
      </c>
      <c r="K139" s="52">
        <v>11</v>
      </c>
      <c r="L139" s="36">
        <f t="shared" si="2"/>
        <v>71.9</v>
      </c>
      <c r="M139" s="60">
        <v>73</v>
      </c>
      <c r="N139" s="46">
        <f>ROUND(M139/A139*1000,1)</f>
        <v>6.9</v>
      </c>
      <c r="O139" s="60">
        <v>4</v>
      </c>
      <c r="P139" s="75">
        <f>ROUND(O139/A139*1000,2)</f>
        <v>0.38</v>
      </c>
    </row>
    <row r="140" spans="1:16" ht="24">
      <c r="A140" s="93">
        <v>6991</v>
      </c>
      <c r="B140" s="48" t="s">
        <v>116</v>
      </c>
      <c r="C140" s="50">
        <v>84</v>
      </c>
      <c r="D140" s="51">
        <f>ROUND(C140/A140*1000,1)</f>
        <v>12</v>
      </c>
      <c r="E140" s="101">
        <v>60</v>
      </c>
      <c r="F140" s="44">
        <f>ROUND(E140/A140*1000,1)</f>
        <v>8.6</v>
      </c>
      <c r="G140" s="52">
        <v>2</v>
      </c>
      <c r="H140" s="46">
        <f>ROUND(G140/C140*1000,1)</f>
        <v>23.8</v>
      </c>
      <c r="I140" s="47">
        <v>0</v>
      </c>
      <c r="J140" s="87">
        <f>ROUND(I140/C140*1000,1)</f>
        <v>0</v>
      </c>
      <c r="K140" s="52">
        <v>9</v>
      </c>
      <c r="L140" s="36">
        <f t="shared" si="2"/>
        <v>96.8</v>
      </c>
      <c r="M140" s="60">
        <v>54</v>
      </c>
      <c r="N140" s="46">
        <f>ROUND(M140/A140*1000,1)</f>
        <v>7.7</v>
      </c>
      <c r="O140" s="60">
        <v>6</v>
      </c>
      <c r="P140" s="75">
        <f>ROUND(O140/A140*1000,2)</f>
        <v>0.86</v>
      </c>
    </row>
    <row r="141" spans="1:16" ht="24">
      <c r="A141" s="93">
        <v>12787</v>
      </c>
      <c r="B141" s="48" t="s">
        <v>111</v>
      </c>
      <c r="C141" s="50">
        <v>174</v>
      </c>
      <c r="D141" s="51">
        <f>ROUND(C141/A141*1000,1)</f>
        <v>13.6</v>
      </c>
      <c r="E141" s="101">
        <v>118</v>
      </c>
      <c r="F141" s="44">
        <f>ROUND(E141/A141*1000,1)</f>
        <v>9.2</v>
      </c>
      <c r="G141" s="52">
        <v>5</v>
      </c>
      <c r="H141" s="46">
        <f>ROUND(G141/C141*1000,1)</f>
        <v>28.7</v>
      </c>
      <c r="I141" s="47">
        <v>1</v>
      </c>
      <c r="J141" s="87">
        <f>ROUND(I141/C141*1000,1)</f>
        <v>5.7</v>
      </c>
      <c r="K141" s="52">
        <v>18</v>
      </c>
      <c r="L141" s="36">
        <f t="shared" si="2"/>
        <v>93.8</v>
      </c>
      <c r="M141" s="60">
        <v>109</v>
      </c>
      <c r="N141" s="46">
        <f>ROUND(M141/A141*1000,1)</f>
        <v>8.5</v>
      </c>
      <c r="O141" s="60">
        <v>5</v>
      </c>
      <c r="P141" s="75">
        <f>ROUND(O141/A141*1000,2)</f>
        <v>0.39</v>
      </c>
    </row>
    <row r="142" spans="1:16" ht="24">
      <c r="A142" s="93">
        <v>5712</v>
      </c>
      <c r="B142" s="48" t="s">
        <v>122</v>
      </c>
      <c r="C142" s="50">
        <v>77</v>
      </c>
      <c r="D142" s="51">
        <f>ROUND(C142/A142*1000,1)</f>
        <v>13.5</v>
      </c>
      <c r="E142" s="101">
        <v>58</v>
      </c>
      <c r="F142" s="44">
        <f>ROUND(E142/A142*1000,1)</f>
        <v>10.2</v>
      </c>
      <c r="G142" s="52">
        <v>3</v>
      </c>
      <c r="H142" s="46">
        <f>ROUND(G142/C142*1000,1)</f>
        <v>39</v>
      </c>
      <c r="I142" s="47">
        <v>2</v>
      </c>
      <c r="J142" s="87">
        <f>ROUND(I142/C142*1000,1)</f>
        <v>26</v>
      </c>
      <c r="K142" s="52">
        <v>5</v>
      </c>
      <c r="L142" s="36">
        <f t="shared" si="2"/>
        <v>61</v>
      </c>
      <c r="M142" s="60">
        <v>51</v>
      </c>
      <c r="N142" s="46">
        <f>ROUND(M142/A142*1000,1)</f>
        <v>8.9</v>
      </c>
      <c r="O142" s="60">
        <v>6</v>
      </c>
      <c r="P142" s="75">
        <f>ROUND(O142/A142*1000,2)</f>
        <v>1.05</v>
      </c>
    </row>
    <row r="143" spans="1:16" ht="24">
      <c r="A143" s="93">
        <v>4453</v>
      </c>
      <c r="B143" s="48" t="s">
        <v>123</v>
      </c>
      <c r="C143" s="50">
        <v>65</v>
      </c>
      <c r="D143" s="51">
        <f>ROUND(C143/A143*1000,1)</f>
        <v>14.6</v>
      </c>
      <c r="E143" s="101">
        <v>53</v>
      </c>
      <c r="F143" s="44">
        <f>ROUND(E143/A143*1000,1)</f>
        <v>11.9</v>
      </c>
      <c r="G143" s="52">
        <v>3</v>
      </c>
      <c r="H143" s="46">
        <f>ROUND(G143/C143*1000,1)</f>
        <v>46.2</v>
      </c>
      <c r="I143" s="47">
        <v>1</v>
      </c>
      <c r="J143" s="87">
        <f>ROUND(I143/C143*1000,1)</f>
        <v>15.4</v>
      </c>
      <c r="K143" s="52">
        <v>5</v>
      </c>
      <c r="L143" s="36">
        <f aca="true" t="shared" si="3" ref="L143:L149">ROUND((K143)/(C143+K143)*1000,1)</f>
        <v>71.4</v>
      </c>
      <c r="M143" s="60">
        <v>32</v>
      </c>
      <c r="N143" s="46">
        <f>ROUND(M143/A143*1000,1)</f>
        <v>7.2</v>
      </c>
      <c r="O143" s="60">
        <v>1</v>
      </c>
      <c r="P143" s="75">
        <f>ROUND(O143/A143*1000,2)</f>
        <v>0.22</v>
      </c>
    </row>
    <row r="144" spans="1:16" ht="15" customHeight="1">
      <c r="A144" s="94"/>
      <c r="B144" s="48"/>
      <c r="C144" s="50"/>
      <c r="D144" s="51"/>
      <c r="E144" s="101"/>
      <c r="F144" s="44"/>
      <c r="G144" s="52"/>
      <c r="H144" s="46" t="s">
        <v>1</v>
      </c>
      <c r="I144" s="47"/>
      <c r="J144" s="90"/>
      <c r="K144" s="52"/>
      <c r="L144" s="46" t="s">
        <v>1</v>
      </c>
      <c r="M144" s="50"/>
      <c r="N144" s="46"/>
      <c r="O144" s="50"/>
      <c r="P144" s="77"/>
    </row>
    <row r="145" spans="1:16" ht="24">
      <c r="A145" s="93">
        <v>16420</v>
      </c>
      <c r="B145" s="131" t="s">
        <v>112</v>
      </c>
      <c r="C145" s="50">
        <v>280</v>
      </c>
      <c r="D145" s="51">
        <f>ROUND(C145/A145*1000,1)</f>
        <v>17.1</v>
      </c>
      <c r="E145" s="101">
        <v>132</v>
      </c>
      <c r="F145" s="44">
        <f>ROUND(E145/A145*1000,1)</f>
        <v>8</v>
      </c>
      <c r="G145" s="52">
        <v>7</v>
      </c>
      <c r="H145" s="46">
        <f>ROUND(G145/C145*1000,1)</f>
        <v>25</v>
      </c>
      <c r="I145" s="47">
        <v>5</v>
      </c>
      <c r="J145" s="87">
        <f>ROUND(I145/C145*1000,1)</f>
        <v>17.9</v>
      </c>
      <c r="K145" s="52">
        <v>30</v>
      </c>
      <c r="L145" s="36">
        <f t="shared" si="3"/>
        <v>96.8</v>
      </c>
      <c r="M145" s="60">
        <v>157</v>
      </c>
      <c r="N145" s="46">
        <f>ROUND(M145/A145*1000,1)</f>
        <v>9.6</v>
      </c>
      <c r="O145" s="60">
        <v>5</v>
      </c>
      <c r="P145" s="75">
        <f>ROUND(O145/A145*1000,2)</f>
        <v>0.3</v>
      </c>
    </row>
    <row r="146" spans="1:16" ht="24">
      <c r="A146" s="93">
        <v>14302</v>
      </c>
      <c r="B146" s="131" t="s">
        <v>117</v>
      </c>
      <c r="C146" s="50">
        <v>215</v>
      </c>
      <c r="D146" s="51">
        <f>ROUND(C146/A146*1000,1)</f>
        <v>15</v>
      </c>
      <c r="E146" s="101">
        <v>110</v>
      </c>
      <c r="F146" s="44">
        <f>ROUND(E146/A146*1000,1)</f>
        <v>7.7</v>
      </c>
      <c r="G146" s="52">
        <v>2</v>
      </c>
      <c r="H146" s="46">
        <f>ROUND(G146/C146*1000,1)</f>
        <v>9.3</v>
      </c>
      <c r="I146" s="47">
        <v>0</v>
      </c>
      <c r="J146" s="87">
        <f>ROUND(I146/C146*1000,1)</f>
        <v>0</v>
      </c>
      <c r="K146" s="52">
        <v>13</v>
      </c>
      <c r="L146" s="36">
        <f t="shared" si="3"/>
        <v>57</v>
      </c>
      <c r="M146" s="60">
        <v>132</v>
      </c>
      <c r="N146" s="46">
        <f>ROUND(M146/A146*1000,1)</f>
        <v>9.2</v>
      </c>
      <c r="O146" s="60">
        <v>7</v>
      </c>
      <c r="P146" s="75">
        <f>ROUND(O146/A146*1000,2)</f>
        <v>0.49</v>
      </c>
    </row>
    <row r="147" spans="1:16" ht="24">
      <c r="A147" s="93">
        <v>18209</v>
      </c>
      <c r="B147" s="131" t="s">
        <v>118</v>
      </c>
      <c r="C147" s="50">
        <v>248</v>
      </c>
      <c r="D147" s="51">
        <f>ROUND(C147/A147*1000,1)</f>
        <v>13.6</v>
      </c>
      <c r="E147" s="101">
        <v>184</v>
      </c>
      <c r="F147" s="44">
        <f>ROUND(E147/A147*1000,1)</f>
        <v>10.1</v>
      </c>
      <c r="G147" s="52">
        <v>8</v>
      </c>
      <c r="H147" s="46">
        <f>ROUND(G147/C147*1000,1)</f>
        <v>32.3</v>
      </c>
      <c r="I147" s="47">
        <v>5</v>
      </c>
      <c r="J147" s="87">
        <f>ROUND(I147/C147*1000,1)</f>
        <v>20.2</v>
      </c>
      <c r="K147" s="52">
        <v>23</v>
      </c>
      <c r="L147" s="36">
        <f t="shared" si="3"/>
        <v>84.9</v>
      </c>
      <c r="M147" s="60">
        <v>126</v>
      </c>
      <c r="N147" s="46">
        <f>ROUND(M147/A147*1000,1)</f>
        <v>6.9</v>
      </c>
      <c r="O147" s="60">
        <v>3</v>
      </c>
      <c r="P147" s="75">
        <f>ROUND(O147/A147*1000,2)</f>
        <v>0.16</v>
      </c>
    </row>
    <row r="148" spans="1:16" ht="24">
      <c r="A148" s="93">
        <v>17023</v>
      </c>
      <c r="B148" s="131" t="s">
        <v>136</v>
      </c>
      <c r="C148" s="50">
        <v>225</v>
      </c>
      <c r="D148" s="51">
        <f>ROUND(C148/A148*1000,1)</f>
        <v>13.2</v>
      </c>
      <c r="E148" s="101">
        <v>154</v>
      </c>
      <c r="F148" s="44">
        <f>ROUND(E148/A148*1000,1)</f>
        <v>9</v>
      </c>
      <c r="G148" s="52">
        <v>2</v>
      </c>
      <c r="H148" s="46">
        <f>ROUND(G148/C148*1000,1)</f>
        <v>8.9</v>
      </c>
      <c r="I148" s="47">
        <v>0</v>
      </c>
      <c r="J148" s="87">
        <f>ROUND(I148/C148*1000,1)</f>
        <v>0</v>
      </c>
      <c r="K148" s="52">
        <v>24</v>
      </c>
      <c r="L148" s="36">
        <f t="shared" si="3"/>
        <v>96.4</v>
      </c>
      <c r="M148" s="60">
        <v>137</v>
      </c>
      <c r="N148" s="46">
        <f>ROUND(M148/A148*1000,1)</f>
        <v>8</v>
      </c>
      <c r="O148" s="60">
        <v>9</v>
      </c>
      <c r="P148" s="75">
        <f>ROUND(O148/A148*1000,2)</f>
        <v>0.53</v>
      </c>
    </row>
    <row r="149" spans="1:16" ht="24.75" thickBot="1">
      <c r="A149" s="93">
        <v>10837</v>
      </c>
      <c r="B149" s="132" t="s">
        <v>137</v>
      </c>
      <c r="C149" s="53">
        <v>135</v>
      </c>
      <c r="D149" s="54">
        <f>ROUND(C149/A149*1000,1)</f>
        <v>12.5</v>
      </c>
      <c r="E149" s="103">
        <v>103</v>
      </c>
      <c r="F149" s="55">
        <f>ROUND(E149/A149*1000,1)</f>
        <v>9.5</v>
      </c>
      <c r="G149" s="56">
        <v>8</v>
      </c>
      <c r="H149" s="57">
        <f>ROUND(G149/C149*1000,1)</f>
        <v>59.3</v>
      </c>
      <c r="I149" s="88">
        <v>4</v>
      </c>
      <c r="J149" s="89">
        <f>ROUND(I149/C149*1000,1)</f>
        <v>29.6</v>
      </c>
      <c r="K149" s="56">
        <v>14</v>
      </c>
      <c r="L149" s="58">
        <f t="shared" si="3"/>
        <v>94</v>
      </c>
      <c r="M149" s="59">
        <v>68</v>
      </c>
      <c r="N149" s="57">
        <f>ROUND(M149/A149*1000,1)</f>
        <v>6.3</v>
      </c>
      <c r="O149" s="59">
        <v>3</v>
      </c>
      <c r="P149" s="76">
        <f>ROUND(O149/A149*1000,2)</f>
        <v>0.28</v>
      </c>
    </row>
    <row r="150" spans="2:16" ht="24.75" customHeight="1">
      <c r="B150" s="68"/>
      <c r="C150" s="69"/>
      <c r="D150" s="68"/>
      <c r="E150" s="70"/>
      <c r="F150" s="68"/>
      <c r="G150" s="68"/>
      <c r="H150" s="71"/>
      <c r="I150" s="68"/>
      <c r="K150" s="68"/>
      <c r="L150" s="72" t="s">
        <v>0</v>
      </c>
      <c r="M150" s="69"/>
      <c r="N150" s="73" t="s">
        <v>1</v>
      </c>
      <c r="O150" s="69"/>
      <c r="P150" s="73" t="s">
        <v>1</v>
      </c>
    </row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</sheetData>
  <mergeCells count="32">
    <mergeCell ref="I76:J76"/>
    <mergeCell ref="O77:O78"/>
    <mergeCell ref="K77:K78"/>
    <mergeCell ref="M77:M78"/>
    <mergeCell ref="C77:C78"/>
    <mergeCell ref="E77:E78"/>
    <mergeCell ref="G77:G78"/>
    <mergeCell ref="I77:I78"/>
    <mergeCell ref="O5:O6"/>
    <mergeCell ref="C75:D76"/>
    <mergeCell ref="E75:F76"/>
    <mergeCell ref="G75:H75"/>
    <mergeCell ref="I75:J75"/>
    <mergeCell ref="M75:N76"/>
    <mergeCell ref="O75:P76"/>
    <mergeCell ref="K5:K6"/>
    <mergeCell ref="K75:L76"/>
    <mergeCell ref="G76:H76"/>
    <mergeCell ref="M5:M6"/>
    <mergeCell ref="C5:C6"/>
    <mergeCell ref="E5:E6"/>
    <mergeCell ref="G5:G6"/>
    <mergeCell ref="I5:I6"/>
    <mergeCell ref="M3:N4"/>
    <mergeCell ref="O3:P4"/>
    <mergeCell ref="C3:D4"/>
    <mergeCell ref="G3:H3"/>
    <mergeCell ref="I3:J3"/>
    <mergeCell ref="E3:F4"/>
    <mergeCell ref="G4:H4"/>
    <mergeCell ref="I4:J4"/>
    <mergeCell ref="K3:L4"/>
  </mergeCells>
  <printOptions horizontalCentered="1"/>
  <pageMargins left="0.7874015748031497" right="0.7874015748031497" top="0.58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3" max="255" man="1"/>
  </rowBreaks>
  <colBreaks count="1" manualBreakCount="1">
    <brk id="8" min="1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2007-06-20T07:23:49Z</cp:lastPrinted>
  <dcterms:created xsi:type="dcterms:W3CDTF">2000-02-15T01:29:42Z</dcterms:created>
  <dcterms:modified xsi:type="dcterms:W3CDTF">2007-06-20T07:23:50Z</dcterms:modified>
  <cp:category/>
  <cp:version/>
  <cp:contentType/>
  <cp:contentStatus/>
</cp:coreProperties>
</file>