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521" windowWidth="8445" windowHeight="8775" activeTab="0"/>
  </bookViews>
  <sheets>
    <sheet name="1-1a" sheetId="1" r:id="rId1"/>
    <sheet name="Graph3" sheetId="2" r:id="rId2"/>
  </sheets>
  <definedNames>
    <definedName name="_xlnm.Print_Titles" localSheetId="0">'1-1a'!$5:$10</definedName>
  </definedNames>
  <calcPr fullCalcOnLoad="1"/>
</workbook>
</file>

<file path=xl/sharedStrings.xml><?xml version="1.0" encoding="utf-8"?>
<sst xmlns="http://schemas.openxmlformats.org/spreadsheetml/2006/main" count="419" uniqueCount="139">
  <si>
    <t>第４部　医療</t>
  </si>
  <si>
    <t>　施　　設　　数</t>
  </si>
  <si>
    <t>人口</t>
  </si>
  <si>
    <t>病院</t>
  </si>
  <si>
    <t>精神</t>
  </si>
  <si>
    <t>一般</t>
  </si>
  <si>
    <t>歯科</t>
  </si>
  <si>
    <t>療養病床</t>
  </si>
  <si>
    <t>（再掲）</t>
  </si>
  <si>
    <t>診療所</t>
  </si>
  <si>
    <t>有床</t>
  </si>
  <si>
    <t>を有する</t>
  </si>
  <si>
    <t>地域医</t>
  </si>
  <si>
    <t>救急</t>
  </si>
  <si>
    <t>療支援</t>
  </si>
  <si>
    <t>告示</t>
  </si>
  <si>
    <t>総      数</t>
  </si>
  <si>
    <t>（二次保健医療圏）</t>
  </si>
  <si>
    <t>千葉</t>
  </si>
  <si>
    <t>東葛南部</t>
  </si>
  <si>
    <t>東葛北部</t>
  </si>
  <si>
    <t>香取海匝</t>
  </si>
  <si>
    <t>安房</t>
  </si>
  <si>
    <t>君津</t>
  </si>
  <si>
    <t>市原</t>
  </si>
  <si>
    <t>市原</t>
  </si>
  <si>
    <t>（保健所）</t>
  </si>
  <si>
    <t>船橋市保健所</t>
  </si>
  <si>
    <t>市川保健所</t>
  </si>
  <si>
    <t>松戸保健所</t>
  </si>
  <si>
    <t>野田保健所</t>
  </si>
  <si>
    <t>印旛保健所</t>
  </si>
  <si>
    <t>長生保健所</t>
  </si>
  <si>
    <t>夷隅保健所</t>
  </si>
  <si>
    <t>市原保健所</t>
  </si>
  <si>
    <t>君津保健所</t>
  </si>
  <si>
    <t>習志野保健所</t>
  </si>
  <si>
    <t>香取保健所</t>
  </si>
  <si>
    <t>海匝保健所</t>
  </si>
  <si>
    <t>山武保健所</t>
  </si>
  <si>
    <t>安房保健所</t>
  </si>
  <si>
    <t>（市町村）</t>
  </si>
  <si>
    <t>千葉市中央区</t>
  </si>
  <si>
    <t>-</t>
  </si>
  <si>
    <t>　　　　　花見川区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</si>
  <si>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</si>
  <si>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</si>
  <si>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</si>
  <si>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</si>
  <si>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</si>
  <si>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</si>
  <si>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</si>
  <si>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</si>
  <si>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</si>
  <si>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</si>
  <si>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</si>
  <si>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</si>
  <si>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</si>
  <si>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</si>
  <si>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</si>
  <si>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</si>
  <si>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</si>
  <si>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</si>
  <si>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</si>
  <si>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</si>
  <si>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</si>
  <si>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鎌ヶ谷市</t>
  </si>
  <si>
    <t>君津市</t>
  </si>
  <si>
    <t>富津市</t>
  </si>
  <si>
    <t>浦安市</t>
  </si>
  <si>
    <t>四街道市</t>
  </si>
  <si>
    <t>袖ケ浦市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</si>
  <si>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</si>
  <si>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</si>
  <si>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</si>
  <si>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</si>
  <si>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</si>
  <si>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</si>
  <si>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</si>
  <si>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匝瑳市</t>
  </si>
  <si>
    <t>香取市</t>
  </si>
  <si>
    <t>山武市</t>
  </si>
  <si>
    <t>いすみ市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</si>
  <si>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</si>
  <si>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</si>
  <si>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</si>
  <si>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</si>
  <si>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</si>
  <si>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</si>
  <si>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</si>
  <si>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</si>
  <si>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</si>
  <si>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</si>
  <si>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</si>
  <si>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</si>
  <si>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</si>
  <si>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</si>
  <si>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</si>
  <si>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</si>
  <si>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</si>
  <si>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　　　（県計は厚生労働省発表の率）</t>
  </si>
  <si>
    <t>印旛</t>
  </si>
  <si>
    <t>山武長生夷隅</t>
  </si>
  <si>
    <t>山武長生夷隅</t>
  </si>
  <si>
    <t>千葉市
保健所</t>
  </si>
  <si>
    <t>船橋市
保健所</t>
  </si>
  <si>
    <t>柏市
保健所</t>
  </si>
  <si>
    <t>市川
保健所</t>
  </si>
  <si>
    <t>松戸
保健所</t>
  </si>
  <si>
    <t>野田
保健所</t>
  </si>
  <si>
    <t>印旛
保健所</t>
  </si>
  <si>
    <t>長生
保健所</t>
  </si>
  <si>
    <t>夷隅
保健所</t>
  </si>
  <si>
    <t>市原
保健所</t>
  </si>
  <si>
    <t>君津
保健所</t>
  </si>
  <si>
    <t>習志野
保健所</t>
  </si>
  <si>
    <t>香取
保健所</t>
  </si>
  <si>
    <t>海匝
保健所</t>
  </si>
  <si>
    <t>山武
保健所</t>
  </si>
  <si>
    <t>安房
保健所</t>
  </si>
  <si>
    <t>　　　　　　稲毛区</t>
  </si>
  <si>
    <t>　　　　　　 若葉区</t>
  </si>
  <si>
    <t>　　　　　　緑　区</t>
  </si>
  <si>
    <t>　　　 　　　美浜区</t>
  </si>
  <si>
    <t>　　　第１－１表　　二次保健医療圏・保健所・市区町村別にみた施設数及び人口１0万対施設数</t>
  </si>
  <si>
    <t>人口１0万対施設数</t>
  </si>
  <si>
    <t xml:space="preserve"> </t>
  </si>
  <si>
    <t>富里市</t>
  </si>
  <si>
    <t>酒々井町</t>
  </si>
  <si>
    <t>平成22年10月1日現在</t>
  </si>
  <si>
    <r>
      <t>H2</t>
    </r>
    <r>
      <rPr>
        <sz val="11"/>
        <rFont val="ＭＳ Ｐゴシック"/>
        <family val="3"/>
      </rPr>
      <t>2.10.1</t>
    </r>
    <r>
      <rPr>
        <sz val="11"/>
        <rFont val="ＭＳ Ｐゴシック"/>
        <family val="3"/>
      </rPr>
      <t>国勢調査基本集計</t>
    </r>
  </si>
  <si>
    <t>総数</t>
  </si>
  <si>
    <t>花見川区</t>
  </si>
  <si>
    <t>稲毛区</t>
  </si>
  <si>
    <t>若葉区</t>
  </si>
  <si>
    <t>緑区</t>
  </si>
  <si>
    <t>美浜区</t>
  </si>
  <si>
    <t>-</t>
  </si>
  <si>
    <r>
      <t>注１）人口10万対比率算出のために用いた人口は、「</t>
    </r>
    <r>
      <rPr>
        <sz val="11"/>
        <rFont val="ＭＳ Ｐゴシック"/>
        <family val="3"/>
      </rPr>
      <t>国勢調査基本集計」（平成22年10月1日現在）である。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</si>
</sst>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  <numFmt numFmtId="178" formatCode="#,##0_);[Red]\(#,##0\)"/>
    <numFmt numFmtId="179" formatCode="0.0_);[Red]\(0.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.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61" applyFont="1" applyBorder="1">
      <alignment/>
      <protection/>
    </xf>
    <xf numFmtId="0" fontId="0" fillId="0" borderId="0" xfId="61" applyFont="1">
      <alignment/>
      <protection/>
    </xf>
    <xf numFmtId="38" fontId="0" fillId="0" borderId="0" xfId="49" applyFont="1" applyBorder="1" applyAlignment="1">
      <alignment/>
    </xf>
    <xf numFmtId="0" fontId="4" fillId="0" borderId="0" xfId="61" applyFont="1" applyAlignment="1">
      <alignment horizontal="left" vertical="top"/>
      <protection/>
    </xf>
    <xf numFmtId="0" fontId="4" fillId="0" borderId="0" xfId="61" applyFont="1" applyFill="1" applyAlignment="1">
      <alignment horizontal="left" vertical="top"/>
      <protection/>
    </xf>
    <xf numFmtId="176" fontId="0" fillId="0" borderId="0" xfId="61" applyNumberFormat="1" applyFont="1" applyAlignment="1">
      <alignment horizontal="center"/>
      <protection/>
    </xf>
    <xf numFmtId="0" fontId="0" fillId="0" borderId="10" xfId="61" applyFont="1" applyBorder="1" applyAlignment="1">
      <alignment/>
      <protection/>
    </xf>
    <xf numFmtId="0" fontId="0" fillId="0" borderId="11" xfId="61" applyFont="1" applyBorder="1" applyAlignment="1">
      <alignment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4" xfId="61" applyFont="1" applyFill="1" applyBorder="1">
      <alignment/>
      <protection/>
    </xf>
    <xf numFmtId="0" fontId="0" fillId="0" borderId="15" xfId="61" applyFont="1" applyFill="1" applyBorder="1">
      <alignment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0" xfId="61" applyFont="1" applyBorder="1">
      <alignment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0" fillId="0" borderId="20" xfId="61" applyFont="1" applyBorder="1" applyAlignment="1">
      <alignment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177" fontId="0" fillId="0" borderId="10" xfId="61" applyNumberFormat="1" applyFont="1" applyFill="1" applyBorder="1" applyAlignment="1">
      <alignment/>
      <protection/>
    </xf>
    <xf numFmtId="176" fontId="0" fillId="0" borderId="23" xfId="49" applyNumberFormat="1" applyFont="1" applyBorder="1" applyAlignment="1">
      <alignment/>
    </xf>
    <xf numFmtId="0" fontId="0" fillId="0" borderId="11" xfId="61" applyFont="1" applyBorder="1">
      <alignment/>
      <protection/>
    </xf>
    <xf numFmtId="177" fontId="0" fillId="0" borderId="11" xfId="61" applyNumberFormat="1" applyFont="1" applyBorder="1">
      <alignment/>
      <protection/>
    </xf>
    <xf numFmtId="177" fontId="0" fillId="0" borderId="11" xfId="61" applyNumberFormat="1" applyFont="1" applyFill="1" applyBorder="1">
      <alignment/>
      <protection/>
    </xf>
    <xf numFmtId="177" fontId="0" fillId="0" borderId="17" xfId="61" applyNumberFormat="1" applyFont="1" applyFill="1" applyBorder="1">
      <alignment/>
      <protection/>
    </xf>
    <xf numFmtId="176" fontId="0" fillId="0" borderId="19" xfId="61" applyNumberFormat="1" applyFont="1" applyBorder="1">
      <alignment/>
      <protection/>
    </xf>
    <xf numFmtId="176" fontId="0" fillId="0" borderId="11" xfId="61" applyNumberFormat="1" applyFont="1" applyBorder="1">
      <alignment/>
      <protection/>
    </xf>
    <xf numFmtId="0" fontId="5" fillId="0" borderId="11" xfId="61" applyFont="1" applyBorder="1" applyAlignment="1">
      <alignment horizontal="left"/>
      <protection/>
    </xf>
    <xf numFmtId="0" fontId="0" fillId="0" borderId="11" xfId="61" applyFont="1" applyBorder="1" applyAlignment="1">
      <alignment horizontal="distributed"/>
      <protection/>
    </xf>
    <xf numFmtId="177" fontId="0" fillId="0" borderId="11" xfId="61" applyNumberFormat="1" applyFont="1" applyBorder="1" applyAlignment="1">
      <alignment horizontal="right"/>
      <protection/>
    </xf>
    <xf numFmtId="0" fontId="0" fillId="0" borderId="11" xfId="61" applyFont="1" applyFill="1" applyBorder="1">
      <alignment/>
      <protection/>
    </xf>
    <xf numFmtId="0" fontId="0" fillId="0" borderId="24" xfId="61" applyFont="1" applyFill="1" applyBorder="1">
      <alignment/>
      <protection/>
    </xf>
    <xf numFmtId="176" fontId="0" fillId="0" borderId="19" xfId="49" applyNumberFormat="1" applyFont="1" applyBorder="1" applyAlignment="1">
      <alignment/>
    </xf>
    <xf numFmtId="176" fontId="0" fillId="0" borderId="11" xfId="49" applyNumberFormat="1" applyFont="1" applyBorder="1" applyAlignment="1">
      <alignment/>
    </xf>
    <xf numFmtId="0" fontId="0" fillId="0" borderId="0" xfId="61" applyFont="1" applyBorder="1" applyAlignment="1">
      <alignment horizontal="distributed"/>
      <protection/>
    </xf>
    <xf numFmtId="177" fontId="0" fillId="0" borderId="11" xfId="61" applyNumberFormat="1" applyFont="1" applyFill="1" applyBorder="1" applyAlignment="1">
      <alignment horizontal="right"/>
      <protection/>
    </xf>
    <xf numFmtId="177" fontId="0" fillId="0" borderId="17" xfId="61" applyNumberFormat="1" applyFont="1" applyFill="1" applyBorder="1" applyAlignment="1">
      <alignment horizontal="right"/>
      <protection/>
    </xf>
    <xf numFmtId="0" fontId="0" fillId="0" borderId="0" xfId="61" applyFont="1" applyFill="1" applyAlignment="1">
      <alignment horizontal="right"/>
      <protection/>
    </xf>
    <xf numFmtId="0" fontId="0" fillId="0" borderId="11" xfId="61" applyFont="1" applyFill="1" applyBorder="1" applyAlignment="1">
      <alignment horizontal="right"/>
      <protection/>
    </xf>
    <xf numFmtId="0" fontId="0" fillId="0" borderId="23" xfId="61" applyFont="1" applyFill="1" applyBorder="1" applyAlignment="1">
      <alignment horizontal="right"/>
      <protection/>
    </xf>
    <xf numFmtId="177" fontId="0" fillId="0" borderId="24" xfId="61" applyNumberFormat="1" applyFont="1" applyFill="1" applyBorder="1" applyAlignment="1">
      <alignment horizontal="right"/>
      <protection/>
    </xf>
    <xf numFmtId="0" fontId="0" fillId="0" borderId="20" xfId="61" applyFont="1" applyBorder="1" applyAlignment="1">
      <alignment horizontal="distributed"/>
      <protection/>
    </xf>
    <xf numFmtId="177" fontId="0" fillId="0" borderId="20" xfId="61" applyNumberFormat="1" applyFont="1" applyBorder="1" applyAlignment="1">
      <alignment horizontal="right"/>
      <protection/>
    </xf>
    <xf numFmtId="177" fontId="0" fillId="0" borderId="20" xfId="61" applyNumberFormat="1" applyFont="1" applyFill="1" applyBorder="1" applyAlignment="1">
      <alignment horizontal="right"/>
      <protection/>
    </xf>
    <xf numFmtId="177" fontId="0" fillId="0" borderId="21" xfId="61" applyNumberFormat="1" applyFont="1" applyFill="1" applyBorder="1" applyAlignment="1">
      <alignment horizontal="right"/>
      <protection/>
    </xf>
    <xf numFmtId="176" fontId="0" fillId="0" borderId="22" xfId="49" applyNumberFormat="1" applyFont="1" applyBorder="1" applyAlignment="1">
      <alignment/>
    </xf>
    <xf numFmtId="176" fontId="0" fillId="0" borderId="20" xfId="49" applyNumberFormat="1" applyFont="1" applyBorder="1" applyAlignment="1">
      <alignment/>
    </xf>
    <xf numFmtId="177" fontId="0" fillId="0" borderId="19" xfId="61" applyNumberFormat="1" applyFont="1" applyFill="1" applyBorder="1" applyAlignment="1">
      <alignment horizontal="right"/>
      <protection/>
    </xf>
    <xf numFmtId="38" fontId="0" fillId="0" borderId="0" xfId="49" applyFont="1" applyAlignment="1">
      <alignment vertical="center"/>
    </xf>
    <xf numFmtId="0" fontId="0" fillId="0" borderId="0" xfId="61" applyFont="1" applyFill="1">
      <alignment/>
      <protection/>
    </xf>
    <xf numFmtId="0" fontId="0" fillId="0" borderId="0" xfId="61" applyFont="1" applyFill="1" applyBorder="1" applyAlignment="1">
      <alignment horizontal="left"/>
      <protection/>
    </xf>
    <xf numFmtId="0" fontId="0" fillId="0" borderId="0" xfId="61" applyFont="1" applyAlignment="1">
      <alignment horizontal="left"/>
      <protection/>
    </xf>
    <xf numFmtId="0" fontId="0" fillId="0" borderId="0" xfId="61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61" applyNumberFormat="1" applyFont="1" applyBorder="1" applyAlignment="1">
      <alignment horizontal="right"/>
      <protection/>
    </xf>
    <xf numFmtId="176" fontId="0" fillId="0" borderId="0" xfId="49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177" fontId="0" fillId="0" borderId="23" xfId="61" applyNumberFormat="1" applyFont="1" applyBorder="1" applyAlignment="1">
      <alignment horizontal="right"/>
      <protection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11" xfId="61" applyFont="1" applyBorder="1" applyAlignment="1">
      <alignment horizontal="distributed"/>
      <protection/>
    </xf>
    <xf numFmtId="0" fontId="5" fillId="0" borderId="20" xfId="61" applyFont="1" applyBorder="1" applyAlignment="1">
      <alignment horizontal="distributed"/>
      <protection/>
    </xf>
    <xf numFmtId="0" fontId="0" fillId="0" borderId="11" xfId="61" applyFont="1" applyBorder="1" applyAlignment="1">
      <alignment horizontal="distributed" vertical="center" wrapText="1"/>
      <protection/>
    </xf>
    <xf numFmtId="0" fontId="0" fillId="0" borderId="0" xfId="0" applyFont="1" applyAlignment="1">
      <alignment vertical="center"/>
    </xf>
    <xf numFmtId="0" fontId="0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179" fontId="0" fillId="0" borderId="19" xfId="49" applyNumberFormat="1" applyFont="1" applyBorder="1" applyAlignment="1">
      <alignment/>
    </xf>
    <xf numFmtId="179" fontId="0" fillId="0" borderId="22" xfId="49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2" fillId="0" borderId="25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図１　二次保健医療圏別人口１０万人対施設数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25"/>
          <c:w val="0.839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'1-1a'!$L$7:$L$8</c:f>
              <c:strCache>
                <c:ptCount val="1"/>
                <c:pt idx="0">
                  <c:v>病院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'1-1a'!$A$14:$A$22</c:f>
              <c:strCache>
                <c:ptCount val="9"/>
                <c:pt idx="0">
                  <c:v>千葉</c:v>
                </c:pt>
                <c:pt idx="1">
                  <c:v>東葛南部</c:v>
                </c:pt>
                <c:pt idx="2">
                  <c:v>東葛北部</c:v>
                </c:pt>
                <c:pt idx="3">
                  <c:v>印旛</c:v>
                </c:pt>
                <c:pt idx="4">
                  <c:v>香取海匝</c:v>
                </c:pt>
                <c:pt idx="5">
                  <c:v>山武長生夷隅</c:v>
                </c:pt>
                <c:pt idx="6">
                  <c:v>安房</c:v>
                </c:pt>
                <c:pt idx="7">
                  <c:v>君津</c:v>
                </c:pt>
                <c:pt idx="8">
                  <c:v>市原</c:v>
                </c:pt>
              </c:strCache>
            </c:strRef>
          </c:cat>
          <c:val>
            <c:numRef>
              <c:f>'1-1a'!$L$14:$L$22</c:f>
              <c:numCache>
                <c:ptCount val="9"/>
                <c:pt idx="0">
                  <c:v>4.782952724671406</c:v>
                </c:pt>
                <c:pt idx="1">
                  <c:v>3.8011695906432745</c:v>
                </c:pt>
                <c:pt idx="2">
                  <c:v>4.098479762079524</c:v>
                </c:pt>
                <c:pt idx="3">
                  <c:v>3.690686410892635</c:v>
                </c:pt>
                <c:pt idx="4">
                  <c:v>7.34415371981386</c:v>
                </c:pt>
                <c:pt idx="5">
                  <c:v>5.053712171316448</c:v>
                </c:pt>
                <c:pt idx="6">
                  <c:v>11.755198001616339</c:v>
                </c:pt>
                <c:pt idx="7">
                  <c:v>5.5061362829909335</c:v>
                </c:pt>
                <c:pt idx="8">
                  <c:v>4.279356384799726</c:v>
                </c:pt>
              </c:numCache>
            </c:numRef>
          </c:val>
        </c:ser>
        <c:ser>
          <c:idx val="1"/>
          <c:order val="1"/>
          <c:tx>
            <c:strRef>
              <c:f>'1-1a'!$M$7:$M$8</c:f>
              <c:strCache>
                <c:ptCount val="1"/>
                <c:pt idx="0">
                  <c:v>一般 診療所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'1-1a'!$A$14:$A$22</c:f>
              <c:strCache>
                <c:ptCount val="9"/>
                <c:pt idx="0">
                  <c:v>千葉</c:v>
                </c:pt>
                <c:pt idx="1">
                  <c:v>東葛南部</c:v>
                </c:pt>
                <c:pt idx="2">
                  <c:v>東葛北部</c:v>
                </c:pt>
                <c:pt idx="3">
                  <c:v>印旛</c:v>
                </c:pt>
                <c:pt idx="4">
                  <c:v>香取海匝</c:v>
                </c:pt>
                <c:pt idx="5">
                  <c:v>山武長生夷隅</c:v>
                </c:pt>
                <c:pt idx="6">
                  <c:v>安房</c:v>
                </c:pt>
                <c:pt idx="7">
                  <c:v>君津</c:v>
                </c:pt>
                <c:pt idx="8">
                  <c:v>市原</c:v>
                </c:pt>
              </c:strCache>
            </c:strRef>
          </c:cat>
          <c:val>
            <c:numRef>
              <c:f>'1-1a'!$M$14:$M$22</c:f>
              <c:numCache>
                <c:ptCount val="9"/>
                <c:pt idx="0">
                  <c:v>69.56076897402545</c:v>
                </c:pt>
                <c:pt idx="1">
                  <c:v>59.29824561403509</c:v>
                </c:pt>
                <c:pt idx="2">
                  <c:v>56.03739601970549</c:v>
                </c:pt>
                <c:pt idx="3">
                  <c:v>53.798851912627256</c:v>
                </c:pt>
                <c:pt idx="4">
                  <c:v>56.41645357493374</c:v>
                </c:pt>
                <c:pt idx="5">
                  <c:v>58.22755327821125</c:v>
                </c:pt>
                <c:pt idx="6">
                  <c:v>66.12298875909191</c:v>
                </c:pt>
                <c:pt idx="7">
                  <c:v>57.508534511238636</c:v>
                </c:pt>
                <c:pt idx="8">
                  <c:v>55.275019970329794</c:v>
                </c:pt>
              </c:numCache>
            </c:numRef>
          </c:val>
        </c:ser>
        <c:ser>
          <c:idx val="2"/>
          <c:order val="2"/>
          <c:tx>
            <c:strRef>
              <c:f>'1-1a'!$N$7:$N$8</c:f>
              <c:strCache>
                <c:ptCount val="1"/>
                <c:pt idx="0">
                  <c:v>歯科 診療所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'1-1a'!$A$14:$A$22</c:f>
              <c:strCache>
                <c:ptCount val="9"/>
                <c:pt idx="0">
                  <c:v>千葉</c:v>
                </c:pt>
                <c:pt idx="1">
                  <c:v>東葛南部</c:v>
                </c:pt>
                <c:pt idx="2">
                  <c:v>東葛北部</c:v>
                </c:pt>
                <c:pt idx="3">
                  <c:v>印旛</c:v>
                </c:pt>
                <c:pt idx="4">
                  <c:v>香取海匝</c:v>
                </c:pt>
                <c:pt idx="5">
                  <c:v>山武長生夷隅</c:v>
                </c:pt>
                <c:pt idx="6">
                  <c:v>安房</c:v>
                </c:pt>
                <c:pt idx="7">
                  <c:v>君津</c:v>
                </c:pt>
                <c:pt idx="8">
                  <c:v>市原</c:v>
                </c:pt>
              </c:strCache>
            </c:strRef>
          </c:cat>
          <c:val>
            <c:numRef>
              <c:f>'1-1a'!$N$14:$N$22</c:f>
              <c:numCache>
                <c:ptCount val="9"/>
                <c:pt idx="0">
                  <c:v>56.1477058983165</c:v>
                </c:pt>
                <c:pt idx="1">
                  <c:v>53.5672514619883</c:v>
                </c:pt>
                <c:pt idx="2">
                  <c:v>51.19373811906605</c:v>
                </c:pt>
                <c:pt idx="3">
                  <c:v>47.83697386426223</c:v>
                </c:pt>
                <c:pt idx="4">
                  <c:v>51.74290120777946</c:v>
                </c:pt>
                <c:pt idx="5">
                  <c:v>45.48340954184803</c:v>
                </c:pt>
                <c:pt idx="6">
                  <c:v>47.75549188156638</c:v>
                </c:pt>
                <c:pt idx="7">
                  <c:v>46.49626194525677</c:v>
                </c:pt>
                <c:pt idx="8">
                  <c:v>43.15017688006391</c:v>
                </c:pt>
              </c:numCache>
            </c:numRef>
          </c:val>
        </c:ser>
        <c:axId val="44183028"/>
        <c:axId val="62102933"/>
      </c:barChart>
      <c:catAx>
        <c:axId val="44183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二次医療圏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02933"/>
        <c:crosses val="autoZero"/>
        <c:auto val="1"/>
        <c:lblOffset val="100"/>
        <c:tickLblSkip val="1"/>
        <c:noMultiLvlLbl val="0"/>
      </c:catAx>
      <c:valAx>
        <c:axId val="621029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施設数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83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40725"/>
          <c:w val="0.1077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view="pageBreakPreview" zoomScale="75" zoomScaleSheetLayoutView="7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V16" sqref="V16"/>
    </sheetView>
  </sheetViews>
  <sheetFormatPr defaultColWidth="9.00390625" defaultRowHeight="13.5"/>
  <cols>
    <col min="1" max="1" width="13.875" style="0" customWidth="1"/>
    <col min="2" max="7" width="6.75390625" style="0" customWidth="1"/>
    <col min="8" max="11" width="6.75390625" style="73" customWidth="1"/>
    <col min="12" max="14" width="6.75390625" style="0" customWidth="1"/>
    <col min="15" max="15" width="9.00390625" style="0" hidden="1" customWidth="1"/>
    <col min="16" max="16" width="9.00390625" style="95" hidden="1" customWidth="1"/>
    <col min="17" max="17" width="11.50390625" style="68" hidden="1" customWidth="1"/>
    <col min="18" max="18" width="9.00390625" style="0" hidden="1" customWidth="1"/>
    <col min="19" max="19" width="0" style="0" hidden="1" customWidth="1"/>
  </cols>
  <sheetData>
    <row r="1" spans="1:16" s="78" customFormat="1" ht="24" customHeight="1">
      <c r="A1" s="74" t="s">
        <v>0</v>
      </c>
      <c r="H1" s="79"/>
      <c r="I1" s="79"/>
      <c r="J1" s="79"/>
      <c r="K1" s="79"/>
      <c r="P1" s="90"/>
    </row>
    <row r="2" spans="8:16" s="78" customFormat="1" ht="6.75" customHeight="1">
      <c r="H2" s="79"/>
      <c r="I2" s="79"/>
      <c r="J2" s="79"/>
      <c r="K2" s="79"/>
      <c r="P2" s="90"/>
    </row>
    <row r="3" spans="1:16" s="78" customFormat="1" ht="14.25">
      <c r="A3" s="98" t="s">
        <v>124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P3" s="90"/>
    </row>
    <row r="4" spans="1:17" ht="14.25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4"/>
      <c r="M4" s="6" t="s">
        <v>129</v>
      </c>
      <c r="N4" s="4"/>
      <c r="O4" s="2"/>
      <c r="P4" s="91"/>
      <c r="Q4" s="3"/>
    </row>
    <row r="5" spans="1:17" ht="13.5">
      <c r="A5" s="7"/>
      <c r="B5" s="99" t="s">
        <v>1</v>
      </c>
      <c r="C5" s="100"/>
      <c r="D5" s="100"/>
      <c r="E5" s="100"/>
      <c r="F5" s="100"/>
      <c r="G5" s="100"/>
      <c r="H5" s="100"/>
      <c r="I5" s="100"/>
      <c r="J5" s="100"/>
      <c r="K5" s="100"/>
      <c r="L5" s="101" t="s">
        <v>125</v>
      </c>
      <c r="M5" s="102"/>
      <c r="N5" s="103"/>
      <c r="O5" s="2"/>
      <c r="P5" s="91"/>
      <c r="Q5" s="3" t="s">
        <v>2</v>
      </c>
    </row>
    <row r="6" spans="1:17" ht="13.5">
      <c r="A6" s="8"/>
      <c r="B6" s="9"/>
      <c r="C6" s="10"/>
      <c r="D6" s="11"/>
      <c r="E6" s="11"/>
      <c r="F6" s="11"/>
      <c r="G6" s="12"/>
      <c r="H6" s="13"/>
      <c r="I6" s="14"/>
      <c r="J6" s="15"/>
      <c r="K6" s="16"/>
      <c r="L6" s="17"/>
      <c r="M6" s="18"/>
      <c r="N6" s="18"/>
      <c r="O6" s="2"/>
      <c r="P6" s="91"/>
      <c r="Q6" s="3"/>
    </row>
    <row r="7" spans="1:17" ht="13.5">
      <c r="A7" s="8"/>
      <c r="B7" s="19" t="s">
        <v>3</v>
      </c>
      <c r="C7" s="18" t="s">
        <v>4</v>
      </c>
      <c r="D7" s="9" t="s">
        <v>5</v>
      </c>
      <c r="E7" s="20"/>
      <c r="F7" s="21"/>
      <c r="G7" s="21"/>
      <c r="H7" s="22" t="s">
        <v>5</v>
      </c>
      <c r="I7" s="13"/>
      <c r="J7" s="23"/>
      <c r="K7" s="24" t="s">
        <v>6</v>
      </c>
      <c r="L7" s="104" t="s">
        <v>3</v>
      </c>
      <c r="M7" s="26" t="s">
        <v>5</v>
      </c>
      <c r="N7" s="26" t="s">
        <v>6</v>
      </c>
      <c r="O7" s="2"/>
      <c r="P7" s="91"/>
      <c r="Q7" s="3"/>
    </row>
    <row r="8" spans="1:17" ht="13.5">
      <c r="A8" s="8"/>
      <c r="B8" s="19"/>
      <c r="C8" s="26" t="s">
        <v>3</v>
      </c>
      <c r="D8" s="26" t="s">
        <v>3</v>
      </c>
      <c r="E8" s="27" t="s">
        <v>7</v>
      </c>
      <c r="F8" s="26" t="s">
        <v>8</v>
      </c>
      <c r="G8" s="26" t="s">
        <v>8</v>
      </c>
      <c r="H8" s="22" t="s">
        <v>9</v>
      </c>
      <c r="I8" s="24" t="s">
        <v>10</v>
      </c>
      <c r="J8" s="28" t="s">
        <v>7</v>
      </c>
      <c r="K8" s="24" t="s">
        <v>9</v>
      </c>
      <c r="L8" s="104"/>
      <c r="M8" s="26" t="s">
        <v>9</v>
      </c>
      <c r="N8" s="26" t="s">
        <v>9</v>
      </c>
      <c r="O8" s="2"/>
      <c r="P8" s="91"/>
      <c r="Q8" s="3"/>
    </row>
    <row r="9" spans="1:17" ht="13.5">
      <c r="A9" s="8"/>
      <c r="B9" s="19"/>
      <c r="C9" s="26"/>
      <c r="D9" s="26"/>
      <c r="E9" s="27" t="s">
        <v>11</v>
      </c>
      <c r="F9" s="27" t="s">
        <v>12</v>
      </c>
      <c r="G9" s="26" t="s">
        <v>13</v>
      </c>
      <c r="H9" s="22"/>
      <c r="I9" s="22"/>
      <c r="J9" s="29" t="s">
        <v>11</v>
      </c>
      <c r="K9" s="24"/>
      <c r="L9" s="25"/>
      <c r="M9" s="26"/>
      <c r="N9" s="26"/>
      <c r="O9" s="2"/>
      <c r="P9" s="91"/>
      <c r="Q9" s="3"/>
    </row>
    <row r="10" spans="1:17" ht="13.5">
      <c r="A10" s="30"/>
      <c r="B10" s="31"/>
      <c r="C10" s="32"/>
      <c r="D10" s="32"/>
      <c r="E10" s="33" t="s">
        <v>3</v>
      </c>
      <c r="F10" s="33" t="s">
        <v>14</v>
      </c>
      <c r="G10" s="32" t="s">
        <v>15</v>
      </c>
      <c r="H10" s="34"/>
      <c r="I10" s="34"/>
      <c r="J10" s="35" t="s">
        <v>9</v>
      </c>
      <c r="K10" s="36"/>
      <c r="L10" s="37"/>
      <c r="M10" s="32"/>
      <c r="N10" s="32"/>
      <c r="O10" s="2"/>
      <c r="P10" s="91"/>
      <c r="Q10" s="3" t="s">
        <v>130</v>
      </c>
    </row>
    <row r="11" spans="1:17" ht="13.5">
      <c r="A11" s="38" t="s">
        <v>16</v>
      </c>
      <c r="B11" s="80">
        <v>283</v>
      </c>
      <c r="C11" s="80">
        <v>35</v>
      </c>
      <c r="D11" s="80">
        <v>248</v>
      </c>
      <c r="E11" s="80">
        <v>117</v>
      </c>
      <c r="F11" s="80">
        <v>6</v>
      </c>
      <c r="G11" s="80">
        <v>132</v>
      </c>
      <c r="H11" s="39">
        <v>3681</v>
      </c>
      <c r="I11" s="39">
        <v>277</v>
      </c>
      <c r="J11" s="39">
        <v>19</v>
      </c>
      <c r="K11" s="39">
        <v>3180</v>
      </c>
      <c r="L11" s="52">
        <v>4.552555391166659</v>
      </c>
      <c r="M11" s="53">
        <v>59.2153936214999</v>
      </c>
      <c r="N11" s="53">
        <v>51.15592276999991</v>
      </c>
      <c r="O11" s="2"/>
      <c r="P11" s="92" t="s">
        <v>131</v>
      </c>
      <c r="Q11" s="3">
        <v>6216289</v>
      </c>
    </row>
    <row r="12" spans="1:17" ht="13.5">
      <c r="A12" s="41"/>
      <c r="B12" s="42"/>
      <c r="C12" s="42"/>
      <c r="D12" s="42"/>
      <c r="E12" s="42"/>
      <c r="F12" s="42"/>
      <c r="G12" s="42"/>
      <c r="H12" s="43"/>
      <c r="I12" s="43"/>
      <c r="J12" s="44"/>
      <c r="K12" s="44"/>
      <c r="L12" s="45"/>
      <c r="M12" s="46"/>
      <c r="N12" s="46"/>
      <c r="O12" s="2"/>
      <c r="P12" s="91"/>
      <c r="Q12" s="3"/>
    </row>
    <row r="13" spans="1:17" ht="15" customHeight="1">
      <c r="A13" s="47" t="s">
        <v>17</v>
      </c>
      <c r="B13" s="42"/>
      <c r="C13" s="42"/>
      <c r="D13" s="42"/>
      <c r="E13" s="42"/>
      <c r="F13" s="42"/>
      <c r="G13" s="42"/>
      <c r="H13" s="43"/>
      <c r="I13" s="43"/>
      <c r="J13" s="44"/>
      <c r="K13" s="44"/>
      <c r="L13" s="45"/>
      <c r="M13" s="46"/>
      <c r="N13" s="46"/>
      <c r="O13" s="2"/>
      <c r="P13" s="93" t="s">
        <v>17</v>
      </c>
      <c r="Q13" s="3"/>
    </row>
    <row r="14" spans="1:17" ht="18" customHeight="1">
      <c r="A14" s="48" t="s">
        <v>18</v>
      </c>
      <c r="B14" s="81">
        <v>46</v>
      </c>
      <c r="C14" s="81">
        <v>6</v>
      </c>
      <c r="D14" s="81">
        <v>40</v>
      </c>
      <c r="E14" s="81">
        <v>14</v>
      </c>
      <c r="F14" s="81">
        <v>2</v>
      </c>
      <c r="G14" s="82">
        <v>20</v>
      </c>
      <c r="H14" s="50">
        <v>669</v>
      </c>
      <c r="I14" s="50">
        <v>51</v>
      </c>
      <c r="J14" s="50">
        <v>2</v>
      </c>
      <c r="K14" s="51">
        <v>540</v>
      </c>
      <c r="L14" s="52">
        <v>4.782952724671406</v>
      </c>
      <c r="M14" s="53">
        <v>69.56076897402545</v>
      </c>
      <c r="N14" s="53">
        <v>56.1477058983165</v>
      </c>
      <c r="O14" s="2"/>
      <c r="P14" s="91" t="s">
        <v>18</v>
      </c>
      <c r="Q14" s="3">
        <f>Q25</f>
        <v>961749</v>
      </c>
    </row>
    <row r="15" spans="1:17" ht="18" customHeight="1">
      <c r="A15" s="48" t="s">
        <v>19</v>
      </c>
      <c r="B15" s="83">
        <v>65</v>
      </c>
      <c r="C15" s="83">
        <v>11</v>
      </c>
      <c r="D15" s="83">
        <v>54</v>
      </c>
      <c r="E15" s="83">
        <v>24</v>
      </c>
      <c r="F15" s="49">
        <v>1</v>
      </c>
      <c r="G15">
        <v>27</v>
      </c>
      <c r="H15" s="50">
        <v>1014</v>
      </c>
      <c r="I15" s="50">
        <v>62</v>
      </c>
      <c r="J15" s="50">
        <v>1</v>
      </c>
      <c r="K15" s="51">
        <v>916</v>
      </c>
      <c r="L15" s="52">
        <v>3.8011695906432745</v>
      </c>
      <c r="M15" s="53">
        <v>59.29824561403509</v>
      </c>
      <c r="N15" s="53">
        <v>53.5672514619883</v>
      </c>
      <c r="O15" s="2"/>
      <c r="P15" s="91" t="s">
        <v>19</v>
      </c>
      <c r="Q15" s="3">
        <f>SUM(Q26,Q28,Q36)</f>
        <v>1710000</v>
      </c>
    </row>
    <row r="16" spans="1:17" ht="18" customHeight="1">
      <c r="A16" s="48" t="s">
        <v>20</v>
      </c>
      <c r="B16" s="83">
        <v>55</v>
      </c>
      <c r="C16" s="83">
        <v>6</v>
      </c>
      <c r="D16" s="83">
        <v>49</v>
      </c>
      <c r="E16" s="83">
        <v>20</v>
      </c>
      <c r="F16" s="49">
        <v>0</v>
      </c>
      <c r="G16">
        <v>26</v>
      </c>
      <c r="H16" s="50">
        <v>752</v>
      </c>
      <c r="I16" s="50">
        <v>45</v>
      </c>
      <c r="J16" s="50">
        <v>3</v>
      </c>
      <c r="K16" s="51">
        <v>687</v>
      </c>
      <c r="L16" s="52">
        <v>4.098479762079524</v>
      </c>
      <c r="M16" s="53">
        <v>56.03739601970549</v>
      </c>
      <c r="N16" s="53">
        <v>51.19373811906605</v>
      </c>
      <c r="O16" s="2"/>
      <c r="P16" s="91" t="s">
        <v>20</v>
      </c>
      <c r="Q16" s="3">
        <f>SUM(Q29,Q30,Q27)</f>
        <v>1341961</v>
      </c>
    </row>
    <row r="17" spans="1:17" ht="18" customHeight="1">
      <c r="A17" s="48" t="s">
        <v>101</v>
      </c>
      <c r="B17" s="83">
        <v>26</v>
      </c>
      <c r="C17" s="83">
        <v>3</v>
      </c>
      <c r="D17" s="83">
        <v>23</v>
      </c>
      <c r="E17" s="83">
        <v>9</v>
      </c>
      <c r="F17" s="83">
        <v>1</v>
      </c>
      <c r="G17">
        <v>16</v>
      </c>
      <c r="H17" s="50">
        <v>379</v>
      </c>
      <c r="I17" s="50">
        <v>30</v>
      </c>
      <c r="J17" s="50">
        <v>3</v>
      </c>
      <c r="K17" s="51">
        <v>337</v>
      </c>
      <c r="L17" s="52">
        <v>3.690686410892635</v>
      </c>
      <c r="M17" s="53">
        <v>53.798851912627256</v>
      </c>
      <c r="N17" s="53">
        <v>47.83697386426223</v>
      </c>
      <c r="O17" s="2"/>
      <c r="P17" s="91" t="s">
        <v>101</v>
      </c>
      <c r="Q17" s="3">
        <f>Q31</f>
        <v>704476</v>
      </c>
    </row>
    <row r="18" spans="1:17" ht="18" customHeight="1">
      <c r="A18" s="48" t="s">
        <v>21</v>
      </c>
      <c r="B18" s="83">
        <v>22</v>
      </c>
      <c r="C18" s="83">
        <v>3</v>
      </c>
      <c r="D18" s="83">
        <v>19</v>
      </c>
      <c r="E18" s="83">
        <v>12</v>
      </c>
      <c r="F18" s="49">
        <v>0</v>
      </c>
      <c r="G18">
        <v>9</v>
      </c>
      <c r="H18" s="50">
        <v>169</v>
      </c>
      <c r="I18" s="50">
        <v>14</v>
      </c>
      <c r="J18" s="50">
        <v>2</v>
      </c>
      <c r="K18" s="51">
        <v>155</v>
      </c>
      <c r="L18" s="52">
        <v>7.34415371981386</v>
      </c>
      <c r="M18" s="53">
        <v>56.41645357493374</v>
      </c>
      <c r="N18" s="53">
        <v>51.74290120777946</v>
      </c>
      <c r="O18" s="2"/>
      <c r="P18" s="91" t="s">
        <v>21</v>
      </c>
      <c r="Q18" s="3">
        <f>SUM(Q37,Q38)</f>
        <v>299558</v>
      </c>
    </row>
    <row r="19" spans="1:17" ht="18" customHeight="1">
      <c r="A19" s="48" t="s">
        <v>102</v>
      </c>
      <c r="B19" s="83">
        <v>23</v>
      </c>
      <c r="C19" s="83">
        <v>1</v>
      </c>
      <c r="D19" s="83">
        <v>22</v>
      </c>
      <c r="E19" s="83">
        <v>16</v>
      </c>
      <c r="F19" s="49">
        <v>0</v>
      </c>
      <c r="G19">
        <v>12</v>
      </c>
      <c r="H19" s="43">
        <v>265</v>
      </c>
      <c r="I19" s="43">
        <v>20</v>
      </c>
      <c r="J19" s="43">
        <v>2</v>
      </c>
      <c r="K19" s="43">
        <v>207</v>
      </c>
      <c r="L19" s="52">
        <v>5.053712171316448</v>
      </c>
      <c r="M19" s="53">
        <v>58.22755327821125</v>
      </c>
      <c r="N19" s="53">
        <v>45.48340954184803</v>
      </c>
      <c r="O19" s="2"/>
      <c r="P19" s="91" t="s">
        <v>103</v>
      </c>
      <c r="Q19" s="3">
        <f>SUM(Q32,Q33,Q39)</f>
        <v>455111</v>
      </c>
    </row>
    <row r="20" spans="1:17" ht="18" customHeight="1">
      <c r="A20" s="48" t="s">
        <v>22</v>
      </c>
      <c r="B20" s="83">
        <v>16</v>
      </c>
      <c r="C20" s="83">
        <v>2</v>
      </c>
      <c r="D20" s="83">
        <v>14</v>
      </c>
      <c r="E20" s="83">
        <v>9</v>
      </c>
      <c r="F20" s="83">
        <v>1</v>
      </c>
      <c r="G20">
        <v>7</v>
      </c>
      <c r="H20" s="50">
        <v>90</v>
      </c>
      <c r="I20" s="50">
        <v>16</v>
      </c>
      <c r="J20" s="50">
        <v>1</v>
      </c>
      <c r="K20" s="51">
        <v>65</v>
      </c>
      <c r="L20" s="52">
        <v>11.755198001616339</v>
      </c>
      <c r="M20" s="53">
        <v>66.12298875909191</v>
      </c>
      <c r="N20" s="53">
        <v>47.75549188156638</v>
      </c>
      <c r="O20" s="2"/>
      <c r="P20" s="91" t="s">
        <v>22</v>
      </c>
      <c r="Q20" s="3">
        <f>Q40</f>
        <v>136110</v>
      </c>
    </row>
    <row r="21" spans="1:17" ht="18" customHeight="1">
      <c r="A21" s="48" t="s">
        <v>23</v>
      </c>
      <c r="B21" s="83">
        <v>18</v>
      </c>
      <c r="C21" s="83">
        <v>1</v>
      </c>
      <c r="D21" s="83">
        <v>17</v>
      </c>
      <c r="E21" s="83">
        <v>8</v>
      </c>
      <c r="F21" s="49">
        <v>0</v>
      </c>
      <c r="G21">
        <v>8</v>
      </c>
      <c r="H21" s="50">
        <v>188</v>
      </c>
      <c r="I21" s="50">
        <v>22</v>
      </c>
      <c r="J21" s="50">
        <v>2</v>
      </c>
      <c r="K21" s="51">
        <v>152</v>
      </c>
      <c r="L21" s="52">
        <v>5.5061362829909335</v>
      </c>
      <c r="M21" s="53">
        <v>57.508534511238636</v>
      </c>
      <c r="N21" s="53">
        <v>46.49626194525677</v>
      </c>
      <c r="O21" s="2"/>
      <c r="P21" s="91" t="s">
        <v>23</v>
      </c>
      <c r="Q21" s="3">
        <f>Q35</f>
        <v>326908</v>
      </c>
    </row>
    <row r="22" spans="1:17" ht="18" customHeight="1">
      <c r="A22" s="48" t="s">
        <v>24</v>
      </c>
      <c r="B22" s="83">
        <v>12</v>
      </c>
      <c r="C22" s="83">
        <v>2</v>
      </c>
      <c r="D22" s="83">
        <v>10</v>
      </c>
      <c r="E22" s="83">
        <v>5</v>
      </c>
      <c r="F22" s="83">
        <v>1</v>
      </c>
      <c r="G22">
        <v>7</v>
      </c>
      <c r="H22" s="43">
        <v>155</v>
      </c>
      <c r="I22" s="43">
        <v>17</v>
      </c>
      <c r="J22" s="43">
        <v>3</v>
      </c>
      <c r="K22" s="43">
        <v>121</v>
      </c>
      <c r="L22" s="52">
        <v>4.279356384799726</v>
      </c>
      <c r="M22" s="53">
        <v>55.275019970329794</v>
      </c>
      <c r="N22" s="53">
        <v>43.15017688006391</v>
      </c>
      <c r="O22" s="2"/>
      <c r="P22" s="91" t="s">
        <v>25</v>
      </c>
      <c r="Q22" s="3">
        <f>Q34</f>
        <v>280416</v>
      </c>
    </row>
    <row r="23" spans="1:17" ht="18" customHeight="1">
      <c r="A23" s="41"/>
      <c r="B23" s="49"/>
      <c r="C23" s="49"/>
      <c r="D23" s="49" t="s">
        <v>126</v>
      </c>
      <c r="E23" s="49" t="s">
        <v>126</v>
      </c>
      <c r="F23" s="49" t="s">
        <v>126</v>
      </c>
      <c r="G23" s="84" t="s">
        <v>126</v>
      </c>
      <c r="H23" s="43"/>
      <c r="I23" s="43"/>
      <c r="J23" s="44"/>
      <c r="K23" s="44"/>
      <c r="L23" s="45"/>
      <c r="M23" s="46"/>
      <c r="N23" s="46"/>
      <c r="O23" s="2"/>
      <c r="P23" s="91"/>
      <c r="Q23" s="3"/>
    </row>
    <row r="24" spans="1:17" ht="19.5" customHeight="1">
      <c r="A24" s="48" t="s">
        <v>26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5"/>
      <c r="M24" s="46"/>
      <c r="N24" s="46"/>
      <c r="O24" s="2"/>
      <c r="P24" s="91" t="s">
        <v>26</v>
      </c>
      <c r="Q24" s="3"/>
    </row>
    <row r="25" spans="1:17" ht="22.5" customHeight="1">
      <c r="A25" s="89" t="s">
        <v>104</v>
      </c>
      <c r="B25" s="85">
        <v>46</v>
      </c>
      <c r="C25" s="85">
        <v>6</v>
      </c>
      <c r="D25" s="85">
        <v>40</v>
      </c>
      <c r="E25" s="85">
        <v>14</v>
      </c>
      <c r="F25" s="85">
        <v>2</v>
      </c>
      <c r="G25" s="86">
        <v>20</v>
      </c>
      <c r="H25" s="43">
        <v>669</v>
      </c>
      <c r="I25" s="43">
        <v>51</v>
      </c>
      <c r="J25" s="43">
        <v>2</v>
      </c>
      <c r="K25" s="44">
        <v>540</v>
      </c>
      <c r="L25" s="52">
        <v>4.782952724671406</v>
      </c>
      <c r="M25" s="53">
        <v>69.56076897402545</v>
      </c>
      <c r="N25" s="53">
        <v>56.1477058983165</v>
      </c>
      <c r="O25" s="2"/>
      <c r="P25" s="94" t="s">
        <v>104</v>
      </c>
      <c r="Q25" s="3">
        <f>SUM(Q42:Q47)</f>
        <v>961749</v>
      </c>
    </row>
    <row r="26" spans="1:17" ht="22.5" customHeight="1">
      <c r="A26" s="89" t="s">
        <v>105</v>
      </c>
      <c r="B26" s="85">
        <v>23</v>
      </c>
      <c r="C26" s="85">
        <v>4</v>
      </c>
      <c r="D26" s="85">
        <v>19</v>
      </c>
      <c r="E26" s="85">
        <v>7</v>
      </c>
      <c r="F26" s="49">
        <v>1</v>
      </c>
      <c r="G26" s="86">
        <v>7</v>
      </c>
      <c r="H26" s="55">
        <v>341</v>
      </c>
      <c r="I26" s="55">
        <v>17</v>
      </c>
      <c r="J26" s="55" t="s">
        <v>43</v>
      </c>
      <c r="K26" s="55">
        <v>310</v>
      </c>
      <c r="L26" s="52">
        <v>3.7764350453172204</v>
      </c>
      <c r="M26" s="53">
        <v>55.98975436752922</v>
      </c>
      <c r="N26" s="53">
        <v>50.89977669775384</v>
      </c>
      <c r="O26" s="2"/>
      <c r="P26" s="91" t="s">
        <v>27</v>
      </c>
      <c r="Q26" s="3">
        <f>Q50</f>
        <v>609040</v>
      </c>
    </row>
    <row r="27" spans="1:17" ht="22.5" customHeight="1">
      <c r="A27" s="89" t="s">
        <v>106</v>
      </c>
      <c r="B27" s="85">
        <v>17</v>
      </c>
      <c r="C27" s="85">
        <v>2</v>
      </c>
      <c r="D27" s="85">
        <v>15</v>
      </c>
      <c r="E27" s="85">
        <v>6</v>
      </c>
      <c r="F27" s="49">
        <v>0</v>
      </c>
      <c r="G27" s="86">
        <v>8</v>
      </c>
      <c r="H27" s="55">
        <v>235</v>
      </c>
      <c r="I27" s="55">
        <v>12</v>
      </c>
      <c r="J27" s="55" t="s">
        <v>43</v>
      </c>
      <c r="K27" s="56">
        <v>212</v>
      </c>
      <c r="L27" s="52">
        <v>4.207795808045306</v>
      </c>
      <c r="M27" s="53">
        <v>58.16658911121452</v>
      </c>
      <c r="N27" s="53">
        <v>52.47368890032969</v>
      </c>
      <c r="O27" s="2"/>
      <c r="P27" s="94" t="s">
        <v>106</v>
      </c>
      <c r="Q27" s="3">
        <f>Q61</f>
        <v>404012</v>
      </c>
    </row>
    <row r="28" spans="1:17" ht="22.5" customHeight="1">
      <c r="A28" s="89" t="s">
        <v>107</v>
      </c>
      <c r="B28" s="85">
        <v>19</v>
      </c>
      <c r="C28" s="85">
        <v>2</v>
      </c>
      <c r="D28" s="85">
        <v>17</v>
      </c>
      <c r="E28" s="85">
        <v>8</v>
      </c>
      <c r="F28" s="49">
        <v>0</v>
      </c>
      <c r="G28" s="86">
        <v>11</v>
      </c>
      <c r="H28" s="55">
        <v>402</v>
      </c>
      <c r="I28" s="55">
        <v>26</v>
      </c>
      <c r="J28" s="55">
        <v>1</v>
      </c>
      <c r="K28" s="56">
        <v>348</v>
      </c>
      <c r="L28" s="52">
        <v>2.974345487448262</v>
      </c>
      <c r="M28" s="53">
        <v>62.93088873443165</v>
      </c>
      <c r="N28" s="53">
        <v>54.47748577010501</v>
      </c>
      <c r="O28" s="2"/>
      <c r="P28" s="91" t="s">
        <v>28</v>
      </c>
      <c r="Q28" s="3">
        <f>SUM(Q49,Q71)</f>
        <v>638796</v>
      </c>
    </row>
    <row r="29" spans="1:17" ht="22.5" customHeight="1">
      <c r="A29" s="89" t="s">
        <v>108</v>
      </c>
      <c r="B29" s="85">
        <v>30</v>
      </c>
      <c r="C29" s="85">
        <v>1</v>
      </c>
      <c r="D29" s="85">
        <v>29</v>
      </c>
      <c r="E29" s="85">
        <v>12</v>
      </c>
      <c r="F29" s="49">
        <v>0</v>
      </c>
      <c r="G29" s="86">
        <v>16</v>
      </c>
      <c r="H29" s="55">
        <v>440</v>
      </c>
      <c r="I29" s="55">
        <v>25</v>
      </c>
      <c r="J29" s="55">
        <v>3</v>
      </c>
      <c r="K29" s="56">
        <v>399</v>
      </c>
      <c r="L29" s="52">
        <v>3.8340716051212973</v>
      </c>
      <c r="M29" s="53">
        <v>56.23305020844569</v>
      </c>
      <c r="N29" s="53">
        <v>50.99315234811325</v>
      </c>
      <c r="O29" s="2"/>
      <c r="P29" s="91" t="s">
        <v>29</v>
      </c>
      <c r="Q29" s="3">
        <f>SUM(Q53,Q64,Q66)</f>
        <v>782458</v>
      </c>
    </row>
    <row r="30" spans="1:17" ht="22.5" customHeight="1">
      <c r="A30" s="89" t="s">
        <v>109</v>
      </c>
      <c r="B30" s="85">
        <v>8</v>
      </c>
      <c r="C30" s="85">
        <v>3</v>
      </c>
      <c r="D30" s="85">
        <v>5</v>
      </c>
      <c r="E30" s="85">
        <v>2</v>
      </c>
      <c r="F30" s="49" t="s">
        <v>43</v>
      </c>
      <c r="G30" s="86">
        <v>2</v>
      </c>
      <c r="H30" s="55">
        <v>77</v>
      </c>
      <c r="I30" s="55">
        <v>8</v>
      </c>
      <c r="J30" s="55" t="s">
        <v>43</v>
      </c>
      <c r="K30" s="56">
        <v>76</v>
      </c>
      <c r="L30" s="52">
        <v>5.14499231466773</v>
      </c>
      <c r="M30" s="53">
        <v>49.5205510286769</v>
      </c>
      <c r="N30" s="53">
        <v>48.87742698934343</v>
      </c>
      <c r="O30" s="2"/>
      <c r="P30" s="91" t="s">
        <v>30</v>
      </c>
      <c r="Q30" s="3">
        <f>Q54</f>
        <v>155491</v>
      </c>
    </row>
    <row r="31" spans="1:17" ht="22.5" customHeight="1">
      <c r="A31" s="89" t="s">
        <v>110</v>
      </c>
      <c r="B31" s="85">
        <v>26</v>
      </c>
      <c r="C31" s="85">
        <v>3</v>
      </c>
      <c r="D31" s="85">
        <v>23</v>
      </c>
      <c r="E31" s="85">
        <v>9</v>
      </c>
      <c r="F31" s="85">
        <v>1</v>
      </c>
      <c r="G31" s="86">
        <v>16</v>
      </c>
      <c r="H31" s="55">
        <v>379</v>
      </c>
      <c r="I31" s="55">
        <v>30</v>
      </c>
      <c r="J31" s="55">
        <v>3</v>
      </c>
      <c r="K31" s="56">
        <v>337</v>
      </c>
      <c r="L31" s="52">
        <v>3.690686410892635</v>
      </c>
      <c r="M31" s="53">
        <v>53.798851912627256</v>
      </c>
      <c r="N31" s="53">
        <v>47.83697386426223</v>
      </c>
      <c r="O31" s="2"/>
      <c r="P31" s="91" t="s">
        <v>31</v>
      </c>
      <c r="Q31" s="3">
        <f>SUM(Q56,Q57,Q72,Q74,Q75,Q76,Q77,Q83,Q84)</f>
        <v>704476</v>
      </c>
    </row>
    <row r="32" spans="1:17" ht="22.5" customHeight="1">
      <c r="A32" s="89" t="s">
        <v>111</v>
      </c>
      <c r="B32" s="85">
        <v>10</v>
      </c>
      <c r="C32" s="85">
        <v>1</v>
      </c>
      <c r="D32" s="85">
        <v>9</v>
      </c>
      <c r="E32" s="85">
        <v>6</v>
      </c>
      <c r="F32" s="49">
        <v>0</v>
      </c>
      <c r="G32" s="86">
        <v>5</v>
      </c>
      <c r="H32" s="55">
        <v>99</v>
      </c>
      <c r="I32" s="55">
        <v>6</v>
      </c>
      <c r="J32" s="55">
        <v>1</v>
      </c>
      <c r="K32" s="56">
        <v>80</v>
      </c>
      <c r="L32" s="52">
        <v>6.39386189258312</v>
      </c>
      <c r="M32" s="53">
        <v>63.29923273657289</v>
      </c>
      <c r="N32" s="53">
        <v>51.15089514066496</v>
      </c>
      <c r="O32" s="2"/>
      <c r="P32" s="91" t="s">
        <v>32</v>
      </c>
      <c r="Q32" s="3">
        <f>SUM(Q55,Q92:Q97)</f>
        <v>156400</v>
      </c>
    </row>
    <row r="33" spans="1:17" ht="22.5" customHeight="1">
      <c r="A33" s="89" t="s">
        <v>112</v>
      </c>
      <c r="B33" s="85">
        <v>5</v>
      </c>
      <c r="C33" s="49"/>
      <c r="D33" s="85">
        <v>5</v>
      </c>
      <c r="E33" s="85">
        <v>5</v>
      </c>
      <c r="F33" s="49"/>
      <c r="G33" s="86">
        <v>3</v>
      </c>
      <c r="H33" s="55">
        <v>45</v>
      </c>
      <c r="I33" s="55">
        <v>8</v>
      </c>
      <c r="J33" s="55">
        <v>0</v>
      </c>
      <c r="K33" s="56">
        <v>28</v>
      </c>
      <c r="L33" s="52">
        <v>6.237602764505545</v>
      </c>
      <c r="M33" s="53">
        <v>56.138424880549906</v>
      </c>
      <c r="N33" s="53">
        <v>34.93057548123105</v>
      </c>
      <c r="O33" s="2"/>
      <c r="P33" s="91" t="s">
        <v>33</v>
      </c>
      <c r="Q33" s="3">
        <f>SUM(Q62,Q82,Q98:Q99)</f>
        <v>80159</v>
      </c>
    </row>
    <row r="34" spans="1:17" ht="22.5" customHeight="1">
      <c r="A34" s="89" t="s">
        <v>113</v>
      </c>
      <c r="B34" s="85">
        <v>12</v>
      </c>
      <c r="C34" s="85">
        <v>2</v>
      </c>
      <c r="D34" s="85">
        <v>10</v>
      </c>
      <c r="E34" s="85">
        <v>5</v>
      </c>
      <c r="F34" s="85">
        <v>1</v>
      </c>
      <c r="G34" s="86">
        <v>7</v>
      </c>
      <c r="H34" s="55">
        <v>155</v>
      </c>
      <c r="I34" s="55">
        <v>17</v>
      </c>
      <c r="J34" s="55">
        <v>3</v>
      </c>
      <c r="K34" s="56">
        <v>121</v>
      </c>
      <c r="L34" s="52">
        <v>4.279356384799726</v>
      </c>
      <c r="M34" s="53">
        <v>55.275019970329794</v>
      </c>
      <c r="N34" s="53">
        <v>43.15017688006391</v>
      </c>
      <c r="O34" s="2"/>
      <c r="P34" s="91" t="s">
        <v>34</v>
      </c>
      <c r="Q34" s="3">
        <f>Q63</f>
        <v>280416</v>
      </c>
    </row>
    <row r="35" spans="1:17" ht="22.5" customHeight="1">
      <c r="A35" s="89" t="s">
        <v>114</v>
      </c>
      <c r="B35" s="85">
        <v>18</v>
      </c>
      <c r="C35" s="85">
        <v>1</v>
      </c>
      <c r="D35" s="85">
        <v>17</v>
      </c>
      <c r="E35" s="85">
        <v>8</v>
      </c>
      <c r="F35" s="49" t="s">
        <v>43</v>
      </c>
      <c r="G35" s="86">
        <v>8</v>
      </c>
      <c r="H35" s="55">
        <v>188</v>
      </c>
      <c r="I35" s="55">
        <v>22</v>
      </c>
      <c r="J35" s="55">
        <v>2</v>
      </c>
      <c r="K35" s="56">
        <v>152</v>
      </c>
      <c r="L35" s="52">
        <v>5.5061362829909335</v>
      </c>
      <c r="M35" s="53">
        <v>57.508534511238636</v>
      </c>
      <c r="N35" s="53">
        <v>46.49626194525677</v>
      </c>
      <c r="O35" s="2"/>
      <c r="P35" s="91" t="s">
        <v>35</v>
      </c>
      <c r="Q35" s="3">
        <f>SUM(Q52,Q69:Q70,Q73)</f>
        <v>326908</v>
      </c>
    </row>
    <row r="36" spans="1:17" ht="22.5" customHeight="1">
      <c r="A36" s="89" t="s">
        <v>115</v>
      </c>
      <c r="B36" s="85">
        <v>23</v>
      </c>
      <c r="C36" s="85">
        <v>5</v>
      </c>
      <c r="D36" s="85">
        <v>18</v>
      </c>
      <c r="E36" s="85">
        <v>9</v>
      </c>
      <c r="F36" s="49">
        <v>0</v>
      </c>
      <c r="G36" s="86">
        <v>9</v>
      </c>
      <c r="H36" s="55">
        <v>271</v>
      </c>
      <c r="I36" s="55">
        <v>19</v>
      </c>
      <c r="J36" s="55">
        <v>0</v>
      </c>
      <c r="K36" s="55">
        <v>258</v>
      </c>
      <c r="L36" s="52">
        <v>4.976588397192338</v>
      </c>
      <c r="M36" s="53">
        <v>58.63719372344016</v>
      </c>
      <c r="N36" s="53">
        <v>55.82433941198362</v>
      </c>
      <c r="O36" s="2"/>
      <c r="P36" s="91" t="s">
        <v>36</v>
      </c>
      <c r="Q36" s="3">
        <f>SUM(Q60,Q65,Q68)</f>
        <v>462164</v>
      </c>
    </row>
    <row r="37" spans="1:17" ht="22.5" customHeight="1">
      <c r="A37" s="89" t="s">
        <v>116</v>
      </c>
      <c r="B37" s="85">
        <v>9</v>
      </c>
      <c r="C37" s="49">
        <v>0</v>
      </c>
      <c r="D37" s="85">
        <v>9</v>
      </c>
      <c r="E37" s="85">
        <v>6</v>
      </c>
      <c r="F37" s="49">
        <v>0</v>
      </c>
      <c r="G37" s="86">
        <v>5</v>
      </c>
      <c r="H37" s="55">
        <v>61</v>
      </c>
      <c r="I37" s="55">
        <v>3</v>
      </c>
      <c r="J37" s="55">
        <v>0</v>
      </c>
      <c r="K37" s="56">
        <v>56</v>
      </c>
      <c r="L37" s="52">
        <v>7.47036754208307</v>
      </c>
      <c r="M37" s="53">
        <v>50.63249111856304</v>
      </c>
      <c r="N37" s="53">
        <v>46.482286928516885</v>
      </c>
      <c r="O37" s="2"/>
      <c r="P37" s="91" t="s">
        <v>37</v>
      </c>
      <c r="Q37" s="3">
        <f>SUM(Q80,Q85:Q87)</f>
        <v>120476</v>
      </c>
    </row>
    <row r="38" spans="1:17" ht="22.5" customHeight="1">
      <c r="A38" s="89" t="s">
        <v>117</v>
      </c>
      <c r="B38" s="85">
        <v>13</v>
      </c>
      <c r="C38" s="85">
        <v>3</v>
      </c>
      <c r="D38" s="85">
        <v>10</v>
      </c>
      <c r="E38" s="85">
        <v>6</v>
      </c>
      <c r="F38" s="49">
        <v>0</v>
      </c>
      <c r="G38" s="86">
        <v>4</v>
      </c>
      <c r="H38" s="55">
        <v>108</v>
      </c>
      <c r="I38" s="55">
        <v>11</v>
      </c>
      <c r="J38" s="55">
        <v>2</v>
      </c>
      <c r="K38" s="56">
        <v>99</v>
      </c>
      <c r="L38" s="52">
        <v>7.259244368501581</v>
      </c>
      <c r="M38" s="53">
        <v>60.30756859985928</v>
      </c>
      <c r="N38" s="53">
        <v>55.28193788320434</v>
      </c>
      <c r="O38" s="2"/>
      <c r="P38" s="91" t="s">
        <v>38</v>
      </c>
      <c r="Q38" s="3">
        <f>SUM(Q48,Q59,Q79)</f>
        <v>179082</v>
      </c>
    </row>
    <row r="39" spans="1:17" ht="22.5" customHeight="1">
      <c r="A39" s="89" t="s">
        <v>118</v>
      </c>
      <c r="B39" s="85">
        <v>8</v>
      </c>
      <c r="C39" s="49">
        <v>0</v>
      </c>
      <c r="D39" s="85">
        <v>8</v>
      </c>
      <c r="E39" s="85">
        <v>5</v>
      </c>
      <c r="F39" s="49">
        <v>0</v>
      </c>
      <c r="G39" s="86">
        <v>4</v>
      </c>
      <c r="H39" s="55">
        <v>121</v>
      </c>
      <c r="I39" s="55">
        <v>6</v>
      </c>
      <c r="J39" s="55">
        <v>1</v>
      </c>
      <c r="K39" s="56">
        <v>99</v>
      </c>
      <c r="L39" s="52">
        <v>3.6604560928291665</v>
      </c>
      <c r="M39" s="53">
        <v>55.36439840404115</v>
      </c>
      <c r="N39" s="53">
        <v>45.29814414876093</v>
      </c>
      <c r="O39" s="2"/>
      <c r="P39" s="91" t="s">
        <v>39</v>
      </c>
      <c r="Q39" s="3">
        <f>SUM(Q58,Q81,Q88:Q91)</f>
        <v>218552</v>
      </c>
    </row>
    <row r="40" spans="1:17" ht="22.5" customHeight="1">
      <c r="A40" s="89" t="s">
        <v>119</v>
      </c>
      <c r="B40" s="85">
        <v>16</v>
      </c>
      <c r="C40" s="85">
        <v>2</v>
      </c>
      <c r="D40" s="85">
        <v>14</v>
      </c>
      <c r="E40" s="85">
        <v>9</v>
      </c>
      <c r="F40" s="85">
        <v>1</v>
      </c>
      <c r="G40" s="86">
        <v>7</v>
      </c>
      <c r="H40" s="55">
        <v>90</v>
      </c>
      <c r="I40" s="55">
        <v>16</v>
      </c>
      <c r="J40" s="55">
        <v>1</v>
      </c>
      <c r="K40" s="56">
        <v>65</v>
      </c>
      <c r="L40" s="52">
        <v>11.755198001616339</v>
      </c>
      <c r="M40" s="53">
        <v>66.12298875909191</v>
      </c>
      <c r="N40" s="53">
        <v>47.75549188156638</v>
      </c>
      <c r="O40" s="2"/>
      <c r="P40" s="91" t="s">
        <v>40</v>
      </c>
      <c r="Q40" s="3">
        <f>SUM(Q51,Q67,Q78,Q100)</f>
        <v>136110</v>
      </c>
    </row>
    <row r="41" spans="1:17" ht="19.5" customHeight="1">
      <c r="A41" s="48" t="s">
        <v>41</v>
      </c>
      <c r="B41" s="49"/>
      <c r="C41" s="49"/>
      <c r="D41" s="49"/>
      <c r="E41" s="49"/>
      <c r="F41" s="49"/>
      <c r="G41" s="84"/>
      <c r="H41" s="55"/>
      <c r="I41" s="55"/>
      <c r="J41" s="56"/>
      <c r="K41" s="56"/>
      <c r="L41" s="52"/>
      <c r="M41" s="53"/>
      <c r="N41" s="40"/>
      <c r="O41" s="2"/>
      <c r="P41" s="91"/>
      <c r="Q41" s="3"/>
    </row>
    <row r="42" spans="1:17" ht="15" customHeight="1">
      <c r="A42" s="87" t="s">
        <v>42</v>
      </c>
      <c r="B42" s="49">
        <v>18</v>
      </c>
      <c r="C42" s="49">
        <v>3</v>
      </c>
      <c r="D42" s="49">
        <v>15</v>
      </c>
      <c r="E42" s="49">
        <v>5</v>
      </c>
      <c r="F42" s="49">
        <v>1</v>
      </c>
      <c r="G42" s="49">
        <v>7</v>
      </c>
      <c r="H42" s="55">
        <v>189</v>
      </c>
      <c r="I42" s="55">
        <v>11</v>
      </c>
      <c r="J42" s="56" t="s">
        <v>43</v>
      </c>
      <c r="K42" s="56">
        <v>156</v>
      </c>
      <c r="L42" s="52">
        <v>9.02871130194017</v>
      </c>
      <c r="M42" s="53">
        <v>94.80146867037178</v>
      </c>
      <c r="N42" s="53">
        <v>78.24883128348146</v>
      </c>
      <c r="O42" s="2"/>
      <c r="P42" s="91" t="s">
        <v>42</v>
      </c>
      <c r="Q42" s="3">
        <v>199364</v>
      </c>
    </row>
    <row r="43" spans="1:17" ht="15" customHeight="1">
      <c r="A43" s="87" t="s">
        <v>44</v>
      </c>
      <c r="B43" s="49">
        <v>4</v>
      </c>
      <c r="C43" s="49" t="s">
        <v>43</v>
      </c>
      <c r="D43" s="49">
        <v>4</v>
      </c>
      <c r="E43" s="49">
        <v>2</v>
      </c>
      <c r="F43" s="49" t="s">
        <v>43</v>
      </c>
      <c r="G43" s="49">
        <v>3</v>
      </c>
      <c r="H43" s="55">
        <v>101</v>
      </c>
      <c r="I43" s="55">
        <v>9</v>
      </c>
      <c r="J43" s="56" t="s">
        <v>43</v>
      </c>
      <c r="K43" s="56">
        <v>88</v>
      </c>
      <c r="L43" s="52">
        <v>2.21056761850024</v>
      </c>
      <c r="M43" s="53">
        <v>55.81683236713107</v>
      </c>
      <c r="N43" s="53">
        <v>48.63248760700529</v>
      </c>
      <c r="O43" s="2"/>
      <c r="P43" s="91" t="s">
        <v>132</v>
      </c>
      <c r="Q43" s="3">
        <v>180949</v>
      </c>
    </row>
    <row r="44" spans="1:17" ht="15" customHeight="1">
      <c r="A44" s="87" t="s">
        <v>120</v>
      </c>
      <c r="B44" s="49">
        <v>6</v>
      </c>
      <c r="C44" s="49" t="s">
        <v>43</v>
      </c>
      <c r="D44" s="49">
        <v>6</v>
      </c>
      <c r="E44" s="49">
        <v>2</v>
      </c>
      <c r="F44" s="49" t="s">
        <v>43</v>
      </c>
      <c r="G44" s="49">
        <v>3</v>
      </c>
      <c r="H44" s="55">
        <v>96</v>
      </c>
      <c r="I44" s="55">
        <v>9</v>
      </c>
      <c r="J44" s="56" t="s">
        <v>43</v>
      </c>
      <c r="K44" s="56">
        <v>97</v>
      </c>
      <c r="L44" s="52">
        <v>3.8030525835403886</v>
      </c>
      <c r="M44" s="53">
        <v>60.84884133664622</v>
      </c>
      <c r="N44" s="53">
        <v>61.48268343390295</v>
      </c>
      <c r="O44" s="2"/>
      <c r="P44" s="91" t="s">
        <v>133</v>
      </c>
      <c r="Q44" s="3">
        <v>157768</v>
      </c>
    </row>
    <row r="45" spans="1:17" ht="15" customHeight="1">
      <c r="A45" s="87" t="s">
        <v>121</v>
      </c>
      <c r="B45" s="49">
        <v>6</v>
      </c>
      <c r="C45" s="49">
        <v>1</v>
      </c>
      <c r="D45" s="49">
        <v>5</v>
      </c>
      <c r="E45" s="49">
        <v>2</v>
      </c>
      <c r="F45" s="49" t="s">
        <v>43</v>
      </c>
      <c r="G45" s="49">
        <v>3</v>
      </c>
      <c r="H45" s="55">
        <v>96</v>
      </c>
      <c r="I45" s="55">
        <v>9</v>
      </c>
      <c r="J45" s="56" t="s">
        <v>43</v>
      </c>
      <c r="K45" s="56">
        <v>65</v>
      </c>
      <c r="L45" s="52">
        <v>3.958175281195369</v>
      </c>
      <c r="M45" s="53">
        <v>63.330804499125904</v>
      </c>
      <c r="N45" s="53">
        <v>42.88023221294983</v>
      </c>
      <c r="O45" s="2"/>
      <c r="P45" s="91" t="s">
        <v>134</v>
      </c>
      <c r="Q45" s="3">
        <v>151585</v>
      </c>
    </row>
    <row r="46" spans="1:17" ht="15" customHeight="1">
      <c r="A46" s="87" t="s">
        <v>122</v>
      </c>
      <c r="B46" s="49">
        <v>5</v>
      </c>
      <c r="C46" s="49">
        <v>1</v>
      </c>
      <c r="D46" s="49">
        <v>4</v>
      </c>
      <c r="E46" s="49">
        <v>2</v>
      </c>
      <c r="F46" s="49">
        <v>1</v>
      </c>
      <c r="G46" s="49" t="s">
        <v>43</v>
      </c>
      <c r="H46" s="55">
        <v>90</v>
      </c>
      <c r="I46" s="55">
        <v>9</v>
      </c>
      <c r="J46" s="56">
        <v>1</v>
      </c>
      <c r="K46" s="56">
        <v>63</v>
      </c>
      <c r="L46" s="52">
        <v>4.101016231822245</v>
      </c>
      <c r="M46" s="53">
        <v>73.81829217280043</v>
      </c>
      <c r="N46" s="53">
        <v>51.67280452096029</v>
      </c>
      <c r="O46" s="2"/>
      <c r="P46" s="91" t="s">
        <v>135</v>
      </c>
      <c r="Q46" s="3">
        <v>121921</v>
      </c>
    </row>
    <row r="47" spans="1:17" ht="15" customHeight="1">
      <c r="A47" s="88" t="s">
        <v>123</v>
      </c>
      <c r="B47" s="62">
        <v>7</v>
      </c>
      <c r="C47" s="62">
        <v>1</v>
      </c>
      <c r="D47" s="62">
        <v>6</v>
      </c>
      <c r="E47" s="62">
        <v>1</v>
      </c>
      <c r="F47" s="62" t="s">
        <v>43</v>
      </c>
      <c r="G47" s="62">
        <v>4</v>
      </c>
      <c r="H47" s="63">
        <v>97</v>
      </c>
      <c r="I47" s="63">
        <v>4</v>
      </c>
      <c r="J47" s="64">
        <v>1</v>
      </c>
      <c r="K47" s="64">
        <v>71</v>
      </c>
      <c r="L47" s="65">
        <v>4.661632103994353</v>
      </c>
      <c r="M47" s="66">
        <v>64.59690201249317</v>
      </c>
      <c r="N47" s="66">
        <v>47.28226848337129</v>
      </c>
      <c r="O47" s="2"/>
      <c r="P47" s="91" t="s">
        <v>136</v>
      </c>
      <c r="Q47" s="3">
        <v>150162</v>
      </c>
    </row>
    <row r="48" spans="1:17" ht="15" customHeight="1">
      <c r="A48" s="48" t="s">
        <v>45</v>
      </c>
      <c r="B48" s="49">
        <v>5</v>
      </c>
      <c r="C48" s="49" t="s">
        <v>43</v>
      </c>
      <c r="D48" s="49">
        <v>5</v>
      </c>
      <c r="E48" s="49">
        <v>4</v>
      </c>
      <c r="F48" s="49" t="s">
        <v>43</v>
      </c>
      <c r="G48" s="49">
        <v>2</v>
      </c>
      <c r="H48" s="55">
        <v>43</v>
      </c>
      <c r="I48" s="55">
        <v>3</v>
      </c>
      <c r="J48" s="56" t="s">
        <v>43</v>
      </c>
      <c r="K48" s="56">
        <v>40</v>
      </c>
      <c r="L48" s="52">
        <v>7.121492664862555</v>
      </c>
      <c r="M48" s="53">
        <v>61.24483691781797</v>
      </c>
      <c r="N48" s="53">
        <v>56.97194131890044</v>
      </c>
      <c r="O48" s="2"/>
      <c r="P48" s="91" t="s">
        <v>45</v>
      </c>
      <c r="Q48" s="3">
        <v>70210</v>
      </c>
    </row>
    <row r="49" spans="1:17" ht="15" customHeight="1">
      <c r="A49" s="48" t="s">
        <v>46</v>
      </c>
      <c r="B49" s="49">
        <v>15</v>
      </c>
      <c r="C49" s="49">
        <v>2</v>
      </c>
      <c r="D49" s="49">
        <v>13</v>
      </c>
      <c r="E49" s="49">
        <v>7</v>
      </c>
      <c r="F49" s="49" t="s">
        <v>43</v>
      </c>
      <c r="G49" s="49">
        <v>8</v>
      </c>
      <c r="H49" s="55">
        <v>301</v>
      </c>
      <c r="I49" s="55">
        <v>18</v>
      </c>
      <c r="J49" s="56">
        <v>1</v>
      </c>
      <c r="K49" s="56">
        <v>261</v>
      </c>
      <c r="L49" s="52">
        <v>3.1650978331740234</v>
      </c>
      <c r="M49" s="53">
        <v>63.51296318569207</v>
      </c>
      <c r="N49" s="53">
        <v>55.07270229722801</v>
      </c>
      <c r="O49" s="2"/>
      <c r="P49" s="91" t="s">
        <v>46</v>
      </c>
      <c r="Q49" s="3">
        <v>473919</v>
      </c>
    </row>
    <row r="50" spans="1:17" ht="15" customHeight="1">
      <c r="A50" s="48" t="s">
        <v>47</v>
      </c>
      <c r="B50" s="49">
        <v>23</v>
      </c>
      <c r="C50" s="49">
        <v>4</v>
      </c>
      <c r="D50" s="49">
        <v>19</v>
      </c>
      <c r="E50" s="49">
        <v>7</v>
      </c>
      <c r="F50" s="49">
        <v>1</v>
      </c>
      <c r="G50" s="49">
        <v>7</v>
      </c>
      <c r="H50" s="55">
        <v>341</v>
      </c>
      <c r="I50" s="55">
        <v>17</v>
      </c>
      <c r="J50" s="56" t="s">
        <v>43</v>
      </c>
      <c r="K50" s="56">
        <v>310</v>
      </c>
      <c r="L50" s="52">
        <v>3.7764350453172204</v>
      </c>
      <c r="M50" s="53">
        <v>55.98975436752922</v>
      </c>
      <c r="N50" s="53">
        <v>50.89977669775384</v>
      </c>
      <c r="O50" s="2"/>
      <c r="P50" s="91" t="s">
        <v>47</v>
      </c>
      <c r="Q50" s="3">
        <v>609040</v>
      </c>
    </row>
    <row r="51" spans="1:17" ht="15" customHeight="1">
      <c r="A51" s="48" t="s">
        <v>48</v>
      </c>
      <c r="B51" s="49">
        <v>5</v>
      </c>
      <c r="C51" s="49">
        <v>1</v>
      </c>
      <c r="D51" s="49">
        <v>4</v>
      </c>
      <c r="E51" s="49">
        <v>3</v>
      </c>
      <c r="F51" s="49" t="s">
        <v>43</v>
      </c>
      <c r="G51" s="49">
        <v>2</v>
      </c>
      <c r="H51" s="55">
        <v>43</v>
      </c>
      <c r="I51" s="55">
        <v>9</v>
      </c>
      <c r="J51" s="56" t="s">
        <v>43</v>
      </c>
      <c r="K51" s="56">
        <v>28</v>
      </c>
      <c r="L51" s="52">
        <v>10.144045445323595</v>
      </c>
      <c r="M51" s="53">
        <v>87.23879082978291</v>
      </c>
      <c r="N51" s="53">
        <v>56.80665449381213</v>
      </c>
      <c r="O51" s="2"/>
      <c r="P51" s="91" t="s">
        <v>48</v>
      </c>
      <c r="Q51" s="3">
        <v>49290</v>
      </c>
    </row>
    <row r="52" spans="1:17" ht="15" customHeight="1">
      <c r="A52" s="48" t="s">
        <v>49</v>
      </c>
      <c r="B52" s="49">
        <v>10</v>
      </c>
      <c r="C52" s="49">
        <v>1</v>
      </c>
      <c r="D52" s="49">
        <v>9</v>
      </c>
      <c r="E52" s="49">
        <v>5</v>
      </c>
      <c r="F52" s="49" t="s">
        <v>43</v>
      </c>
      <c r="G52" s="49">
        <v>4</v>
      </c>
      <c r="H52" s="55">
        <v>80</v>
      </c>
      <c r="I52" s="55">
        <v>11</v>
      </c>
      <c r="J52" s="56" t="s">
        <v>43</v>
      </c>
      <c r="K52" s="56">
        <v>66</v>
      </c>
      <c r="L52" s="52">
        <v>7.73323434793368</v>
      </c>
      <c r="M52" s="53">
        <v>61.86587478346944</v>
      </c>
      <c r="N52" s="53">
        <v>51.03934669636229</v>
      </c>
      <c r="O52" s="2"/>
      <c r="P52" s="91" t="s">
        <v>49</v>
      </c>
      <c r="Q52" s="3">
        <v>129312</v>
      </c>
    </row>
    <row r="53" spans="1:17" ht="15" customHeight="1">
      <c r="A53" s="48" t="s">
        <v>50</v>
      </c>
      <c r="B53" s="49">
        <v>18</v>
      </c>
      <c r="C53" s="49">
        <v>1</v>
      </c>
      <c r="D53" s="49">
        <v>17</v>
      </c>
      <c r="E53" s="49">
        <v>5</v>
      </c>
      <c r="F53" s="49" t="s">
        <v>43</v>
      </c>
      <c r="G53" s="49">
        <v>8</v>
      </c>
      <c r="H53" s="57">
        <v>283</v>
      </c>
      <c r="I53" s="58">
        <v>16</v>
      </c>
      <c r="J53" s="59">
        <v>2</v>
      </c>
      <c r="K53" s="57">
        <v>251</v>
      </c>
      <c r="L53" s="52">
        <v>3.71550003405875</v>
      </c>
      <c r="M53" s="53">
        <v>58.415917202145906</v>
      </c>
      <c r="N53" s="53">
        <v>51.81058380826369</v>
      </c>
      <c r="O53" s="2"/>
      <c r="P53" s="91" t="s">
        <v>50</v>
      </c>
      <c r="Q53" s="3">
        <v>484457</v>
      </c>
    </row>
    <row r="54" spans="1:17" ht="15" customHeight="1">
      <c r="A54" s="48" t="s">
        <v>51</v>
      </c>
      <c r="B54" s="49">
        <v>8</v>
      </c>
      <c r="C54" s="49">
        <v>3</v>
      </c>
      <c r="D54" s="49">
        <v>5</v>
      </c>
      <c r="E54" s="49">
        <v>2</v>
      </c>
      <c r="F54" s="49" t="s">
        <v>43</v>
      </c>
      <c r="G54" s="49">
        <v>2</v>
      </c>
      <c r="H54" s="55">
        <v>77</v>
      </c>
      <c r="I54" s="55">
        <v>8</v>
      </c>
      <c r="J54" s="56" t="s">
        <v>43</v>
      </c>
      <c r="K54" s="56">
        <v>76</v>
      </c>
      <c r="L54" s="52">
        <v>5.14499231466773</v>
      </c>
      <c r="M54" s="53">
        <v>49.5205510286769</v>
      </c>
      <c r="N54" s="53">
        <v>48.87742698934343</v>
      </c>
      <c r="O54" s="2"/>
      <c r="P54" s="91" t="s">
        <v>51</v>
      </c>
      <c r="Q54" s="3">
        <v>155491</v>
      </c>
    </row>
    <row r="55" spans="1:17" ht="15" customHeight="1">
      <c r="A55" s="48" t="s">
        <v>52</v>
      </c>
      <c r="B55" s="49">
        <v>8</v>
      </c>
      <c r="C55" s="49">
        <v>1</v>
      </c>
      <c r="D55" s="49">
        <v>7</v>
      </c>
      <c r="E55" s="49">
        <v>5</v>
      </c>
      <c r="F55" s="49" t="s">
        <v>43</v>
      </c>
      <c r="G55" s="49">
        <v>5</v>
      </c>
      <c r="H55" s="55">
        <v>66</v>
      </c>
      <c r="I55" s="55">
        <v>5</v>
      </c>
      <c r="J55" s="56" t="s">
        <v>43</v>
      </c>
      <c r="K55" s="56">
        <v>56</v>
      </c>
      <c r="L55" s="52">
        <v>8.60076331774445</v>
      </c>
      <c r="M55" s="53">
        <v>70.95629737139171</v>
      </c>
      <c r="N55" s="53">
        <v>60.205343224211155</v>
      </c>
      <c r="O55" s="2"/>
      <c r="P55" s="91" t="s">
        <v>52</v>
      </c>
      <c r="Q55" s="3">
        <v>93015</v>
      </c>
    </row>
    <row r="56" spans="1:17" ht="15" customHeight="1">
      <c r="A56" s="48" t="s">
        <v>53</v>
      </c>
      <c r="B56" s="49">
        <v>4</v>
      </c>
      <c r="C56" s="49">
        <v>1</v>
      </c>
      <c r="D56" s="49">
        <v>3</v>
      </c>
      <c r="E56" s="49">
        <v>2</v>
      </c>
      <c r="F56" s="49">
        <v>1</v>
      </c>
      <c r="G56" s="49">
        <v>2</v>
      </c>
      <c r="H56" s="55">
        <v>89</v>
      </c>
      <c r="I56" s="55">
        <v>7</v>
      </c>
      <c r="J56" s="56">
        <v>1</v>
      </c>
      <c r="K56" s="56">
        <v>68</v>
      </c>
      <c r="L56" s="52">
        <v>3.102386510823451</v>
      </c>
      <c r="M56" s="53">
        <v>69.02809986582177</v>
      </c>
      <c r="N56" s="53">
        <v>52.74057068399867</v>
      </c>
      <c r="O56" s="2"/>
      <c r="P56" s="91" t="s">
        <v>53</v>
      </c>
      <c r="Q56" s="3">
        <v>128933</v>
      </c>
    </row>
    <row r="57" spans="1:17" ht="15" customHeight="1">
      <c r="A57" s="48" t="s">
        <v>54</v>
      </c>
      <c r="B57" s="49">
        <v>6</v>
      </c>
      <c r="C57" s="49" t="s">
        <v>43</v>
      </c>
      <c r="D57" s="49">
        <v>6</v>
      </c>
      <c r="E57" s="49">
        <v>1</v>
      </c>
      <c r="F57" s="49" t="s">
        <v>43</v>
      </c>
      <c r="G57" s="49">
        <v>4</v>
      </c>
      <c r="H57" s="55">
        <v>105</v>
      </c>
      <c r="I57" s="55">
        <v>10</v>
      </c>
      <c r="J57" s="56" t="s">
        <v>43</v>
      </c>
      <c r="K57" s="56">
        <v>87</v>
      </c>
      <c r="L57" s="52">
        <v>3.484664571996074</v>
      </c>
      <c r="M57" s="53">
        <v>60.981630009931294</v>
      </c>
      <c r="N57" s="53">
        <v>50.52763629394307</v>
      </c>
      <c r="O57" s="2"/>
      <c r="P57" s="91" t="s">
        <v>54</v>
      </c>
      <c r="Q57" s="3">
        <v>172183</v>
      </c>
    </row>
    <row r="58" spans="1:17" ht="15" customHeight="1">
      <c r="A58" s="48" t="s">
        <v>55</v>
      </c>
      <c r="B58" s="49">
        <v>3</v>
      </c>
      <c r="C58" s="49" t="s">
        <v>43</v>
      </c>
      <c r="D58" s="49">
        <v>3</v>
      </c>
      <c r="E58" s="49">
        <v>2</v>
      </c>
      <c r="F58" s="49" t="s">
        <v>43</v>
      </c>
      <c r="G58" s="49">
        <v>1</v>
      </c>
      <c r="H58" s="55">
        <v>37</v>
      </c>
      <c r="I58" s="55">
        <v>5</v>
      </c>
      <c r="J58" s="56">
        <v>1</v>
      </c>
      <c r="K58" s="56">
        <v>30</v>
      </c>
      <c r="L58" s="52">
        <v>4.85822091949928</v>
      </c>
      <c r="M58" s="53">
        <v>59.91805800715778</v>
      </c>
      <c r="N58" s="53">
        <v>48.58220919499279</v>
      </c>
      <c r="O58" s="2"/>
      <c r="P58" s="91" t="s">
        <v>55</v>
      </c>
      <c r="Q58" s="3">
        <v>61751</v>
      </c>
    </row>
    <row r="59" spans="1:17" ht="15" customHeight="1">
      <c r="A59" s="48" t="s">
        <v>56</v>
      </c>
      <c r="B59" s="49">
        <v>5</v>
      </c>
      <c r="C59" s="49">
        <v>2</v>
      </c>
      <c r="D59" s="49">
        <v>3</v>
      </c>
      <c r="E59" s="49">
        <v>1</v>
      </c>
      <c r="F59" s="49" t="s">
        <v>43</v>
      </c>
      <c r="G59" s="49">
        <v>1</v>
      </c>
      <c r="H59" s="55">
        <v>33</v>
      </c>
      <c r="I59" s="55">
        <v>3</v>
      </c>
      <c r="J59" s="56">
        <v>1</v>
      </c>
      <c r="K59" s="56">
        <v>38</v>
      </c>
      <c r="L59" s="52">
        <v>7.240290770077325</v>
      </c>
      <c r="M59" s="53">
        <v>47.785919082510354</v>
      </c>
      <c r="N59" s="53">
        <v>55.026209852587684</v>
      </c>
      <c r="O59" s="2"/>
      <c r="P59" s="91" t="s">
        <v>56</v>
      </c>
      <c r="Q59" s="3">
        <v>69058</v>
      </c>
    </row>
    <row r="60" spans="1:17" ht="15" customHeight="1">
      <c r="A60" s="48" t="s">
        <v>57</v>
      </c>
      <c r="B60" s="49">
        <v>7</v>
      </c>
      <c r="C60" s="49">
        <v>1</v>
      </c>
      <c r="D60" s="49">
        <v>6</v>
      </c>
      <c r="E60" s="49">
        <v>1</v>
      </c>
      <c r="F60" s="49" t="s">
        <v>43</v>
      </c>
      <c r="G60" s="49">
        <v>4</v>
      </c>
      <c r="H60" s="55">
        <v>94</v>
      </c>
      <c r="I60" s="55">
        <v>3</v>
      </c>
      <c r="J60" s="56" t="s">
        <v>43</v>
      </c>
      <c r="K60" s="56">
        <v>92</v>
      </c>
      <c r="L60" s="52">
        <v>4.25454324439312</v>
      </c>
      <c r="M60" s="53">
        <v>57.13243785327904</v>
      </c>
      <c r="N60" s="53">
        <v>55.91685406916672</v>
      </c>
      <c r="O60" s="2"/>
      <c r="P60" s="91" t="s">
        <v>57</v>
      </c>
      <c r="Q60" s="3">
        <v>164530</v>
      </c>
    </row>
    <row r="61" spans="1:17" ht="15" customHeight="1">
      <c r="A61" s="48" t="s">
        <v>58</v>
      </c>
      <c r="B61" s="49">
        <v>17</v>
      </c>
      <c r="C61" s="49">
        <v>2</v>
      </c>
      <c r="D61" s="49">
        <v>15</v>
      </c>
      <c r="E61" s="49">
        <v>6</v>
      </c>
      <c r="F61" s="49" t="s">
        <v>43</v>
      </c>
      <c r="G61" s="49">
        <v>8</v>
      </c>
      <c r="H61" s="55">
        <v>235</v>
      </c>
      <c r="I61" s="55">
        <v>12</v>
      </c>
      <c r="J61" s="56" t="s">
        <v>43</v>
      </c>
      <c r="K61" s="56">
        <v>212</v>
      </c>
      <c r="L61" s="52">
        <v>4.207795808045306</v>
      </c>
      <c r="M61" s="53">
        <v>58.16658911121452</v>
      </c>
      <c r="N61" s="53">
        <v>52.47368890032969</v>
      </c>
      <c r="O61" s="2"/>
      <c r="P61" s="91" t="s">
        <v>58</v>
      </c>
      <c r="Q61" s="3">
        <v>404012</v>
      </c>
    </row>
    <row r="62" spans="1:17" ht="15" customHeight="1">
      <c r="A62" s="48" t="s">
        <v>59</v>
      </c>
      <c r="B62" s="49">
        <v>1</v>
      </c>
      <c r="C62" s="49" t="s">
        <v>43</v>
      </c>
      <c r="D62" s="49">
        <v>1</v>
      </c>
      <c r="E62" s="49">
        <v>1</v>
      </c>
      <c r="F62" s="49" t="s">
        <v>43</v>
      </c>
      <c r="G62" s="49">
        <v>1</v>
      </c>
      <c r="H62" s="55">
        <v>12</v>
      </c>
      <c r="I62" s="55">
        <v>2</v>
      </c>
      <c r="J62" s="56" t="s">
        <v>43</v>
      </c>
      <c r="K62" s="56">
        <v>6</v>
      </c>
      <c r="L62" s="52">
        <v>4.810467577448528</v>
      </c>
      <c r="M62" s="53">
        <v>57.72561092938234</v>
      </c>
      <c r="N62" s="53">
        <v>28.86280546469117</v>
      </c>
      <c r="O62" s="2"/>
      <c r="P62" s="91" t="s">
        <v>59</v>
      </c>
      <c r="Q62" s="3">
        <v>20788</v>
      </c>
    </row>
    <row r="63" spans="1:17" ht="15" customHeight="1">
      <c r="A63" s="48" t="s">
        <v>60</v>
      </c>
      <c r="B63" s="49">
        <v>12</v>
      </c>
      <c r="C63" s="49">
        <v>2</v>
      </c>
      <c r="D63" s="49">
        <v>10</v>
      </c>
      <c r="E63" s="49">
        <v>5</v>
      </c>
      <c r="F63" s="49">
        <v>1</v>
      </c>
      <c r="G63" s="49">
        <v>7</v>
      </c>
      <c r="H63" s="55">
        <v>155</v>
      </c>
      <c r="I63" s="55">
        <v>17</v>
      </c>
      <c r="J63" s="56">
        <v>3</v>
      </c>
      <c r="K63" s="60">
        <v>121</v>
      </c>
      <c r="L63" s="52">
        <v>4.279356384799726</v>
      </c>
      <c r="M63" s="53">
        <v>55.275019970329794</v>
      </c>
      <c r="N63" s="53">
        <v>43.15017688006391</v>
      </c>
      <c r="O63" s="2"/>
      <c r="P63" s="91" t="s">
        <v>60</v>
      </c>
      <c r="Q63" s="3">
        <v>280416</v>
      </c>
    </row>
    <row r="64" spans="1:17" ht="15" customHeight="1">
      <c r="A64" s="48" t="s">
        <v>61</v>
      </c>
      <c r="B64" s="49">
        <v>5</v>
      </c>
      <c r="C64" s="49" t="s">
        <v>43</v>
      </c>
      <c r="D64" s="49">
        <v>5</v>
      </c>
      <c r="E64" s="49">
        <v>4</v>
      </c>
      <c r="F64" s="49" t="s">
        <v>43</v>
      </c>
      <c r="G64" s="49">
        <v>3</v>
      </c>
      <c r="H64" s="55">
        <v>83</v>
      </c>
      <c r="I64" s="55">
        <v>6</v>
      </c>
      <c r="J64" s="56" t="s">
        <v>43</v>
      </c>
      <c r="K64" s="56">
        <v>76</v>
      </c>
      <c r="L64" s="52">
        <v>3.0490779588252512</v>
      </c>
      <c r="M64" s="53">
        <v>50.61469411649917</v>
      </c>
      <c r="N64" s="53">
        <v>46.34598497414382</v>
      </c>
      <c r="O64" s="1"/>
      <c r="P64" s="91" t="s">
        <v>61</v>
      </c>
      <c r="Q64" s="3">
        <v>163984</v>
      </c>
    </row>
    <row r="65" spans="1:17" ht="15" customHeight="1">
      <c r="A65" s="48" t="s">
        <v>62</v>
      </c>
      <c r="B65" s="49">
        <v>11</v>
      </c>
      <c r="C65" s="49">
        <v>4</v>
      </c>
      <c r="D65" s="49">
        <v>7</v>
      </c>
      <c r="E65" s="49">
        <v>6</v>
      </c>
      <c r="F65" s="49" t="s">
        <v>43</v>
      </c>
      <c r="G65" s="49">
        <v>4</v>
      </c>
      <c r="H65" s="55">
        <v>126</v>
      </c>
      <c r="I65" s="55">
        <v>12</v>
      </c>
      <c r="J65" s="56" t="s">
        <v>43</v>
      </c>
      <c r="K65" s="56">
        <v>113</v>
      </c>
      <c r="L65" s="52">
        <v>5.7961545149409055</v>
      </c>
      <c r="M65" s="53">
        <v>66.39231535295946</v>
      </c>
      <c r="N65" s="53">
        <v>59.54231456257475</v>
      </c>
      <c r="O65" s="1"/>
      <c r="P65" s="91" t="s">
        <v>62</v>
      </c>
      <c r="Q65" s="3">
        <v>189781</v>
      </c>
    </row>
    <row r="66" spans="1:17" ht="15" customHeight="1">
      <c r="A66" s="48" t="s">
        <v>63</v>
      </c>
      <c r="B66" s="49">
        <v>7</v>
      </c>
      <c r="C66" s="49" t="s">
        <v>43</v>
      </c>
      <c r="D66" s="49">
        <v>7</v>
      </c>
      <c r="E66" s="49">
        <v>3</v>
      </c>
      <c r="F66" s="49" t="s">
        <v>43</v>
      </c>
      <c r="G66" s="49">
        <v>5</v>
      </c>
      <c r="H66" s="55">
        <v>74</v>
      </c>
      <c r="I66" s="55">
        <v>3</v>
      </c>
      <c r="J66" s="56">
        <v>1</v>
      </c>
      <c r="K66" s="56">
        <v>72</v>
      </c>
      <c r="L66" s="52">
        <v>5.2232179499615725</v>
      </c>
      <c r="M66" s="53">
        <v>55.216875471022334</v>
      </c>
      <c r="N66" s="53">
        <v>53.72452748531902</v>
      </c>
      <c r="O66" s="2"/>
      <c r="P66" s="91" t="s">
        <v>63</v>
      </c>
      <c r="Q66" s="3">
        <v>134017</v>
      </c>
    </row>
    <row r="67" spans="1:17" ht="15" customHeight="1">
      <c r="A67" s="48" t="s">
        <v>64</v>
      </c>
      <c r="B67" s="49">
        <v>7</v>
      </c>
      <c r="C67" s="49">
        <v>1</v>
      </c>
      <c r="D67" s="49">
        <v>6</v>
      </c>
      <c r="E67" s="49">
        <v>4</v>
      </c>
      <c r="F67" s="49">
        <v>1</v>
      </c>
      <c r="G67" s="49">
        <v>3</v>
      </c>
      <c r="H67" s="55">
        <v>17</v>
      </c>
      <c r="I67" s="55">
        <v>3</v>
      </c>
      <c r="J67" s="56">
        <v>1</v>
      </c>
      <c r="K67" s="56">
        <v>12</v>
      </c>
      <c r="L67" s="52">
        <v>19.571660235978303</v>
      </c>
      <c r="M67" s="53">
        <v>47.53117485880445</v>
      </c>
      <c r="N67" s="53">
        <v>33.551417547391374</v>
      </c>
      <c r="O67" s="2"/>
      <c r="P67" s="91" t="s">
        <v>64</v>
      </c>
      <c r="Q67" s="3">
        <v>35766</v>
      </c>
    </row>
    <row r="68" spans="1:17" ht="15" customHeight="1">
      <c r="A68" s="48" t="s">
        <v>65</v>
      </c>
      <c r="B68" s="49">
        <v>5</v>
      </c>
      <c r="C68" s="49" t="s">
        <v>43</v>
      </c>
      <c r="D68" s="49">
        <v>5</v>
      </c>
      <c r="E68" s="49">
        <v>2</v>
      </c>
      <c r="F68" s="49" t="s">
        <v>43</v>
      </c>
      <c r="G68" s="49">
        <v>1</v>
      </c>
      <c r="H68" s="55">
        <v>51</v>
      </c>
      <c r="I68" s="55">
        <v>4</v>
      </c>
      <c r="J68" s="56" t="s">
        <v>43</v>
      </c>
      <c r="K68" s="56">
        <v>53</v>
      </c>
      <c r="L68" s="52">
        <v>4.635939658609404</v>
      </c>
      <c r="M68" s="53">
        <v>47.28658451781592</v>
      </c>
      <c r="N68" s="53">
        <v>49.140960381259674</v>
      </c>
      <c r="O68" s="2"/>
      <c r="P68" s="91" t="s">
        <v>66</v>
      </c>
      <c r="Q68" s="3">
        <v>107853</v>
      </c>
    </row>
    <row r="69" spans="1:17" ht="15" customHeight="1">
      <c r="A69" s="48" t="s">
        <v>67</v>
      </c>
      <c r="B69" s="49">
        <v>4</v>
      </c>
      <c r="C69" s="49" t="s">
        <v>43</v>
      </c>
      <c r="D69" s="49">
        <v>4</v>
      </c>
      <c r="E69" s="49">
        <v>3</v>
      </c>
      <c r="F69" s="49" t="s">
        <v>43</v>
      </c>
      <c r="G69" s="49">
        <v>1</v>
      </c>
      <c r="H69" s="55">
        <v>41</v>
      </c>
      <c r="I69" s="55">
        <v>4</v>
      </c>
      <c r="J69" s="56" t="s">
        <v>43</v>
      </c>
      <c r="K69" s="56">
        <v>37</v>
      </c>
      <c r="L69" s="52">
        <v>4.485914229319936</v>
      </c>
      <c r="M69" s="53">
        <v>45.980620850529334</v>
      </c>
      <c r="N69" s="53">
        <v>41.4947066212094</v>
      </c>
      <c r="O69" s="2"/>
      <c r="P69" s="91" t="s">
        <v>67</v>
      </c>
      <c r="Q69" s="3">
        <v>89168</v>
      </c>
    </row>
    <row r="70" spans="1:17" ht="15" customHeight="1">
      <c r="A70" s="48" t="s">
        <v>68</v>
      </c>
      <c r="B70" s="49">
        <v>3</v>
      </c>
      <c r="C70" s="49" t="s">
        <v>43</v>
      </c>
      <c r="D70" s="49">
        <v>3</v>
      </c>
      <c r="E70" s="49" t="s">
        <v>43</v>
      </c>
      <c r="F70" s="49" t="s">
        <v>43</v>
      </c>
      <c r="G70" s="49">
        <v>2</v>
      </c>
      <c r="H70" s="55">
        <v>28</v>
      </c>
      <c r="I70" s="55">
        <v>2</v>
      </c>
      <c r="J70" s="56" t="s">
        <v>43</v>
      </c>
      <c r="K70" s="56">
        <v>24</v>
      </c>
      <c r="L70" s="52">
        <v>6.240509225552805</v>
      </c>
      <c r="M70" s="53">
        <v>58.244752771826185</v>
      </c>
      <c r="N70" s="53">
        <v>49.92407380442244</v>
      </c>
      <c r="O70" s="2"/>
      <c r="P70" s="91" t="s">
        <v>68</v>
      </c>
      <c r="Q70" s="3">
        <v>48073</v>
      </c>
    </row>
    <row r="71" spans="1:17" ht="15" customHeight="1">
      <c r="A71" s="48" t="s">
        <v>69</v>
      </c>
      <c r="B71" s="49">
        <v>4</v>
      </c>
      <c r="C71" s="49" t="s">
        <v>43</v>
      </c>
      <c r="D71" s="49">
        <v>4</v>
      </c>
      <c r="E71" s="49">
        <v>1</v>
      </c>
      <c r="F71" s="49" t="s">
        <v>43</v>
      </c>
      <c r="G71" s="49">
        <v>3</v>
      </c>
      <c r="H71" s="55">
        <v>101</v>
      </c>
      <c r="I71" s="55">
        <v>8</v>
      </c>
      <c r="J71" s="56" t="s">
        <v>43</v>
      </c>
      <c r="K71" s="56">
        <v>87</v>
      </c>
      <c r="L71" s="52">
        <v>2.426050934939379</v>
      </c>
      <c r="M71" s="53">
        <v>61.257786107219324</v>
      </c>
      <c r="N71" s="53">
        <v>52.7666078349315</v>
      </c>
      <c r="O71" s="2"/>
      <c r="P71" s="91" t="s">
        <v>69</v>
      </c>
      <c r="Q71" s="3">
        <v>164877</v>
      </c>
    </row>
    <row r="72" spans="1:17" s="75" customFormat="1" ht="15" customHeight="1">
      <c r="A72" s="48" t="s">
        <v>70</v>
      </c>
      <c r="B72" s="49">
        <v>5</v>
      </c>
      <c r="C72" s="49" t="s">
        <v>43</v>
      </c>
      <c r="D72" s="49">
        <v>5</v>
      </c>
      <c r="E72" s="49">
        <v>2</v>
      </c>
      <c r="F72" s="49" t="s">
        <v>43</v>
      </c>
      <c r="G72" s="49">
        <v>3</v>
      </c>
      <c r="H72" s="55">
        <v>47</v>
      </c>
      <c r="I72" s="55">
        <v>4</v>
      </c>
      <c r="J72" s="56">
        <v>1</v>
      </c>
      <c r="K72" s="56">
        <v>42</v>
      </c>
      <c r="L72" s="52">
        <v>5.765283767267025</v>
      </c>
      <c r="M72" s="53">
        <v>54.193667412310035</v>
      </c>
      <c r="N72" s="53">
        <v>48.428383645043006</v>
      </c>
      <c r="O72" s="1"/>
      <c r="P72" s="91" t="s">
        <v>70</v>
      </c>
      <c r="Q72" s="3">
        <v>86726</v>
      </c>
    </row>
    <row r="73" spans="1:17" ht="15" customHeight="1">
      <c r="A73" s="48" t="s">
        <v>71</v>
      </c>
      <c r="B73" s="49">
        <v>1</v>
      </c>
      <c r="C73" s="49" t="s">
        <v>43</v>
      </c>
      <c r="D73" s="49">
        <v>1</v>
      </c>
      <c r="E73" s="49" t="s">
        <v>43</v>
      </c>
      <c r="F73" s="49" t="s">
        <v>43</v>
      </c>
      <c r="G73" s="49">
        <v>1</v>
      </c>
      <c r="H73" s="55">
        <v>39</v>
      </c>
      <c r="I73" s="55">
        <v>5</v>
      </c>
      <c r="J73" s="56">
        <v>2</v>
      </c>
      <c r="K73" s="56">
        <v>25</v>
      </c>
      <c r="L73" s="52">
        <v>1.6568635572860575</v>
      </c>
      <c r="M73" s="53">
        <v>64.61767873415624</v>
      </c>
      <c r="N73" s="53">
        <v>41.42158893215144</v>
      </c>
      <c r="O73" s="2"/>
      <c r="P73" s="91" t="s">
        <v>72</v>
      </c>
      <c r="Q73" s="3">
        <v>60355</v>
      </c>
    </row>
    <row r="74" spans="1:17" ht="15" customHeight="1">
      <c r="A74" s="48" t="s">
        <v>73</v>
      </c>
      <c r="B74" s="49">
        <v>4</v>
      </c>
      <c r="C74" s="49">
        <v>1</v>
      </c>
      <c r="D74" s="49">
        <v>3</v>
      </c>
      <c r="E74" s="49">
        <v>2</v>
      </c>
      <c r="F74" s="49" t="s">
        <v>43</v>
      </c>
      <c r="G74" s="49">
        <v>2</v>
      </c>
      <c r="H74" s="55">
        <v>28</v>
      </c>
      <c r="I74" s="55">
        <v>1</v>
      </c>
      <c r="J74" s="56" t="s">
        <v>43</v>
      </c>
      <c r="K74" s="56">
        <v>29</v>
      </c>
      <c r="L74" s="52">
        <v>5.463585204611266</v>
      </c>
      <c r="M74" s="53">
        <v>38.245096432278864</v>
      </c>
      <c r="N74" s="53">
        <v>39.61099273343168</v>
      </c>
      <c r="O74" s="2"/>
      <c r="P74" s="91" t="s">
        <v>73</v>
      </c>
      <c r="Q74" s="3">
        <v>73212</v>
      </c>
    </row>
    <row r="75" spans="1:17" ht="15" customHeight="1">
      <c r="A75" s="48" t="s">
        <v>74</v>
      </c>
      <c r="B75" s="49">
        <v>2</v>
      </c>
      <c r="C75" s="49">
        <v>1</v>
      </c>
      <c r="D75" s="49">
        <v>1</v>
      </c>
      <c r="E75" s="49" t="s">
        <v>43</v>
      </c>
      <c r="F75" s="49" t="s">
        <v>43</v>
      </c>
      <c r="G75" s="49">
        <v>1</v>
      </c>
      <c r="H75" s="55">
        <v>45</v>
      </c>
      <c r="I75" s="55">
        <v>3</v>
      </c>
      <c r="J75" s="56">
        <v>1</v>
      </c>
      <c r="K75" s="56">
        <v>33</v>
      </c>
      <c r="L75" s="67" t="s">
        <v>43</v>
      </c>
      <c r="M75" s="53">
        <v>51.03429504627109</v>
      </c>
      <c r="N75" s="53">
        <v>37.4251497005988</v>
      </c>
      <c r="O75" s="2"/>
      <c r="P75" s="91" t="s">
        <v>74</v>
      </c>
      <c r="Q75" s="3">
        <v>88176</v>
      </c>
    </row>
    <row r="76" spans="1:17" ht="15" customHeight="1">
      <c r="A76" s="48" t="s">
        <v>75</v>
      </c>
      <c r="B76" s="49">
        <v>2</v>
      </c>
      <c r="C76" s="49" t="s">
        <v>43</v>
      </c>
      <c r="D76" s="49">
        <v>2</v>
      </c>
      <c r="E76" s="49">
        <v>1</v>
      </c>
      <c r="F76" s="49" t="s">
        <v>43</v>
      </c>
      <c r="G76" s="49">
        <v>2</v>
      </c>
      <c r="H76" s="55">
        <v>22</v>
      </c>
      <c r="I76" s="55">
        <v>2</v>
      </c>
      <c r="J76" s="56" t="s">
        <v>43</v>
      </c>
      <c r="K76" s="56">
        <v>29</v>
      </c>
      <c r="L76" s="52">
        <v>3.314276244925015</v>
      </c>
      <c r="M76" s="53">
        <v>36.45703869417516</v>
      </c>
      <c r="N76" s="53">
        <v>48.05700555141271</v>
      </c>
      <c r="O76" s="2"/>
      <c r="P76" s="91" t="s">
        <v>75</v>
      </c>
      <c r="Q76" s="3">
        <v>60345</v>
      </c>
    </row>
    <row r="77" spans="1:17" ht="15" customHeight="1">
      <c r="A77" s="48" t="s">
        <v>76</v>
      </c>
      <c r="B77" s="49">
        <v>2</v>
      </c>
      <c r="C77" s="49" t="s">
        <v>43</v>
      </c>
      <c r="D77" s="49">
        <v>2</v>
      </c>
      <c r="E77" s="49">
        <v>1</v>
      </c>
      <c r="F77" s="49" t="s">
        <v>43</v>
      </c>
      <c r="G77" s="49">
        <v>1</v>
      </c>
      <c r="H77" s="55">
        <v>25</v>
      </c>
      <c r="I77" s="55">
        <v>3</v>
      </c>
      <c r="J77" s="56" t="s">
        <v>43</v>
      </c>
      <c r="K77" s="56">
        <v>23</v>
      </c>
      <c r="L77" s="96">
        <v>3.914890285199758</v>
      </c>
      <c r="M77" s="53">
        <v>48.93612856499696</v>
      </c>
      <c r="N77" s="53">
        <v>45.02123827979721</v>
      </c>
      <c r="O77" s="2"/>
      <c r="P77" s="91" t="s">
        <v>127</v>
      </c>
      <c r="Q77" s="3">
        <v>51087</v>
      </c>
    </row>
    <row r="78" spans="1:17" ht="15" customHeight="1">
      <c r="A78" s="48" t="s">
        <v>77</v>
      </c>
      <c r="B78" s="49">
        <v>3</v>
      </c>
      <c r="C78" s="49" t="s">
        <v>43</v>
      </c>
      <c r="D78" s="49">
        <v>3</v>
      </c>
      <c r="E78" s="49">
        <v>2</v>
      </c>
      <c r="F78" s="49" t="s">
        <v>43</v>
      </c>
      <c r="G78" s="49">
        <v>1</v>
      </c>
      <c r="H78" s="55">
        <v>24</v>
      </c>
      <c r="I78" s="55">
        <v>3</v>
      </c>
      <c r="J78" s="56" t="s">
        <v>43</v>
      </c>
      <c r="K78" s="56">
        <v>20</v>
      </c>
      <c r="L78" s="96">
        <v>7.125213756412692</v>
      </c>
      <c r="M78" s="53">
        <v>57.00171005130154</v>
      </c>
      <c r="N78" s="53">
        <v>47.50142504275128</v>
      </c>
      <c r="O78" s="2"/>
      <c r="P78" s="91" t="s">
        <v>77</v>
      </c>
      <c r="Q78" s="3">
        <v>42104</v>
      </c>
    </row>
    <row r="79" spans="1:17" ht="15" customHeight="1">
      <c r="A79" s="48" t="s">
        <v>78</v>
      </c>
      <c r="B79" s="49">
        <v>3</v>
      </c>
      <c r="C79" s="49">
        <v>1</v>
      </c>
      <c r="D79" s="49">
        <v>2</v>
      </c>
      <c r="E79" s="49">
        <v>1</v>
      </c>
      <c r="F79" s="49" t="s">
        <v>43</v>
      </c>
      <c r="G79" s="49">
        <v>1</v>
      </c>
      <c r="H79" s="55">
        <v>32</v>
      </c>
      <c r="I79" s="55">
        <v>5</v>
      </c>
      <c r="J79" s="56">
        <v>1</v>
      </c>
      <c r="K79" s="56">
        <v>21</v>
      </c>
      <c r="L79" s="96">
        <v>7.535037926357562</v>
      </c>
      <c r="M79" s="53">
        <v>80.37373788114733</v>
      </c>
      <c r="N79" s="53">
        <v>52.745265484502944</v>
      </c>
      <c r="O79" s="2"/>
      <c r="P79" s="91" t="s">
        <v>79</v>
      </c>
      <c r="Q79" s="3">
        <v>39814</v>
      </c>
    </row>
    <row r="80" spans="1:17" ht="15" customHeight="1">
      <c r="A80" s="48" t="s">
        <v>80</v>
      </c>
      <c r="B80" s="49">
        <v>6</v>
      </c>
      <c r="C80" s="49" t="s">
        <v>43</v>
      </c>
      <c r="D80" s="49">
        <v>6</v>
      </c>
      <c r="E80" s="49">
        <v>4</v>
      </c>
      <c r="F80" s="49" t="s">
        <v>43</v>
      </c>
      <c r="G80" s="49">
        <v>3</v>
      </c>
      <c r="H80" s="55">
        <v>45</v>
      </c>
      <c r="I80" s="55">
        <v>3</v>
      </c>
      <c r="J80" s="56" t="s">
        <v>43</v>
      </c>
      <c r="K80" s="56">
        <v>39</v>
      </c>
      <c r="L80" s="96">
        <v>7.240605314604301</v>
      </c>
      <c r="M80" s="53">
        <v>54.304539859532255</v>
      </c>
      <c r="N80" s="53">
        <v>47.06393454492795</v>
      </c>
      <c r="O80" s="2"/>
      <c r="P80" s="91" t="s">
        <v>80</v>
      </c>
      <c r="Q80" s="3">
        <v>82866</v>
      </c>
    </row>
    <row r="81" spans="1:17" ht="15" customHeight="1">
      <c r="A81" s="48" t="s">
        <v>81</v>
      </c>
      <c r="B81" s="49">
        <v>1</v>
      </c>
      <c r="C81" s="49" t="s">
        <v>43</v>
      </c>
      <c r="D81" s="49">
        <v>1</v>
      </c>
      <c r="E81" s="49" t="s">
        <v>43</v>
      </c>
      <c r="F81" s="49" t="s">
        <v>43</v>
      </c>
      <c r="G81" s="49">
        <v>1</v>
      </c>
      <c r="H81" s="55">
        <v>27</v>
      </c>
      <c r="I81" s="55" t="s">
        <v>43</v>
      </c>
      <c r="J81" s="56" t="s">
        <v>43</v>
      </c>
      <c r="K81" s="56">
        <v>22</v>
      </c>
      <c r="L81" s="96">
        <v>1.7828807787623242</v>
      </c>
      <c r="M81" s="53">
        <v>48.13778102658275</v>
      </c>
      <c r="N81" s="53">
        <v>39.223377132771134</v>
      </c>
      <c r="O81" s="2"/>
      <c r="P81" s="91" t="s">
        <v>81</v>
      </c>
      <c r="Q81" s="3">
        <v>56089</v>
      </c>
    </row>
    <row r="82" spans="1:17" ht="15" customHeight="1">
      <c r="A82" s="48" t="s">
        <v>82</v>
      </c>
      <c r="B82" s="49">
        <v>2</v>
      </c>
      <c r="C82" s="49" t="s">
        <v>43</v>
      </c>
      <c r="D82" s="49">
        <v>2</v>
      </c>
      <c r="E82" s="49">
        <v>2</v>
      </c>
      <c r="F82" s="49" t="s">
        <v>43</v>
      </c>
      <c r="G82" s="49">
        <v>2</v>
      </c>
      <c r="H82" s="55">
        <v>24</v>
      </c>
      <c r="I82" s="55">
        <v>3</v>
      </c>
      <c r="J82" s="56" t="s">
        <v>43</v>
      </c>
      <c r="K82" s="56">
        <v>15</v>
      </c>
      <c r="L82" s="96">
        <v>4.882574093061862</v>
      </c>
      <c r="M82" s="53">
        <v>58.590889116742346</v>
      </c>
      <c r="N82" s="53">
        <v>36.619305697963966</v>
      </c>
      <c r="O82" s="2"/>
      <c r="P82" s="91" t="s">
        <v>82</v>
      </c>
      <c r="Q82" s="3">
        <v>40962</v>
      </c>
    </row>
    <row r="83" spans="1:17" ht="15" customHeight="1">
      <c r="A83" s="48" t="s">
        <v>128</v>
      </c>
      <c r="B83" s="49" t="s">
        <v>43</v>
      </c>
      <c r="C83" s="49" t="s">
        <v>43</v>
      </c>
      <c r="D83" s="49" t="s">
        <v>43</v>
      </c>
      <c r="E83" s="49" t="s">
        <v>43</v>
      </c>
      <c r="F83" s="49" t="s">
        <v>43</v>
      </c>
      <c r="G83" s="49" t="s">
        <v>43</v>
      </c>
      <c r="H83" s="55">
        <v>9</v>
      </c>
      <c r="I83" s="55" t="s">
        <v>43</v>
      </c>
      <c r="J83" s="56" t="s">
        <v>43</v>
      </c>
      <c r="K83" s="56">
        <v>15</v>
      </c>
      <c r="L83" s="96" t="s">
        <v>137</v>
      </c>
      <c r="M83" s="53">
        <v>42.38485447866629</v>
      </c>
      <c r="N83" s="53">
        <v>70.64142413111048</v>
      </c>
      <c r="O83" s="2"/>
      <c r="P83" s="91" t="s">
        <v>128</v>
      </c>
      <c r="Q83" s="3">
        <v>21234</v>
      </c>
    </row>
    <row r="84" spans="1:17" ht="15" customHeight="1">
      <c r="A84" s="48" t="s">
        <v>83</v>
      </c>
      <c r="B84" s="49">
        <v>1</v>
      </c>
      <c r="C84" s="49" t="s">
        <v>43</v>
      </c>
      <c r="D84" s="49">
        <v>1</v>
      </c>
      <c r="E84" s="49" t="s">
        <v>43</v>
      </c>
      <c r="F84" s="49" t="s">
        <v>43</v>
      </c>
      <c r="G84" s="49">
        <v>1</v>
      </c>
      <c r="H84" s="55">
        <v>9</v>
      </c>
      <c r="I84" s="55" t="s">
        <v>43</v>
      </c>
      <c r="J84" s="56" t="s">
        <v>43</v>
      </c>
      <c r="K84" s="56">
        <v>11</v>
      </c>
      <c r="L84" s="96">
        <v>4.428697962798937</v>
      </c>
      <c r="M84" s="53">
        <v>39.85828166519043</v>
      </c>
      <c r="N84" s="53">
        <v>48.7156775907883</v>
      </c>
      <c r="O84" s="2"/>
      <c r="P84" s="91" t="s">
        <v>83</v>
      </c>
      <c r="Q84" s="68">
        <v>22580</v>
      </c>
    </row>
    <row r="85" spans="1:17" ht="15" customHeight="1">
      <c r="A85" s="48" t="s">
        <v>84</v>
      </c>
      <c r="B85" s="49">
        <v>1</v>
      </c>
      <c r="C85" s="49" t="s">
        <v>43</v>
      </c>
      <c r="D85" s="49">
        <v>1</v>
      </c>
      <c r="E85" s="49" t="s">
        <v>43</v>
      </c>
      <c r="F85" s="49" t="s">
        <v>43</v>
      </c>
      <c r="G85" s="49" t="s">
        <v>43</v>
      </c>
      <c r="H85" s="55">
        <v>2</v>
      </c>
      <c r="I85" s="55" t="s">
        <v>43</v>
      </c>
      <c r="J85" s="56" t="s">
        <v>43</v>
      </c>
      <c r="K85" s="56">
        <v>2</v>
      </c>
      <c r="L85" s="96">
        <v>15.49426712116517</v>
      </c>
      <c r="M85" s="53">
        <v>30.98853424233034</v>
      </c>
      <c r="N85" s="53">
        <v>30.98853424233034</v>
      </c>
      <c r="O85" s="2"/>
      <c r="P85" s="91" t="s">
        <v>84</v>
      </c>
      <c r="Q85" s="68">
        <v>6454</v>
      </c>
    </row>
    <row r="86" spans="1:17" ht="15" customHeight="1">
      <c r="A86" s="48" t="s">
        <v>85</v>
      </c>
      <c r="B86" s="49">
        <v>1</v>
      </c>
      <c r="C86" s="49" t="s">
        <v>43</v>
      </c>
      <c r="D86" s="49">
        <v>1</v>
      </c>
      <c r="E86" s="49">
        <v>1</v>
      </c>
      <c r="F86" s="49" t="s">
        <v>43</v>
      </c>
      <c r="G86" s="49">
        <v>1</v>
      </c>
      <c r="H86" s="55">
        <v>8</v>
      </c>
      <c r="I86" s="55" t="s">
        <v>43</v>
      </c>
      <c r="J86" s="56" t="s">
        <v>43</v>
      </c>
      <c r="K86" s="56">
        <v>9</v>
      </c>
      <c r="L86" s="96">
        <v>6.249218847644044</v>
      </c>
      <c r="M86" s="53">
        <v>49.99375078115235</v>
      </c>
      <c r="N86" s="53">
        <v>56.24296962879641</v>
      </c>
      <c r="O86" s="2"/>
      <c r="P86" s="91" t="s">
        <v>85</v>
      </c>
      <c r="Q86" s="68">
        <v>16002</v>
      </c>
    </row>
    <row r="87" spans="1:17" ht="15" customHeight="1">
      <c r="A87" s="48" t="s">
        <v>86</v>
      </c>
      <c r="B87" s="49">
        <v>1</v>
      </c>
      <c r="C87" s="49" t="s">
        <v>43</v>
      </c>
      <c r="D87" s="49">
        <v>1</v>
      </c>
      <c r="E87" s="49">
        <v>1</v>
      </c>
      <c r="F87" s="49" t="s">
        <v>43</v>
      </c>
      <c r="G87" s="49">
        <v>1</v>
      </c>
      <c r="H87" s="55">
        <v>6</v>
      </c>
      <c r="I87" s="55" t="s">
        <v>43</v>
      </c>
      <c r="J87" s="56" t="s">
        <v>43</v>
      </c>
      <c r="K87" s="56">
        <v>6</v>
      </c>
      <c r="L87" s="96">
        <v>6.598917777484493</v>
      </c>
      <c r="M87" s="53">
        <v>39.593506664906954</v>
      </c>
      <c r="N87" s="53">
        <v>39.593506664906954</v>
      </c>
      <c r="O87" s="2"/>
      <c r="P87" s="91" t="s">
        <v>86</v>
      </c>
      <c r="Q87" s="68">
        <v>15154</v>
      </c>
    </row>
    <row r="88" spans="1:17" ht="15" customHeight="1">
      <c r="A88" s="48" t="s">
        <v>87</v>
      </c>
      <c r="B88" s="49">
        <v>1</v>
      </c>
      <c r="C88" s="49" t="s">
        <v>43</v>
      </c>
      <c r="D88" s="49">
        <v>1</v>
      </c>
      <c r="E88" s="49" t="s">
        <v>43</v>
      </c>
      <c r="F88" s="49" t="s">
        <v>43</v>
      </c>
      <c r="G88" s="49">
        <v>1</v>
      </c>
      <c r="H88" s="55">
        <v>34</v>
      </c>
      <c r="I88" s="55">
        <v>1</v>
      </c>
      <c r="J88" s="56" t="s">
        <v>43</v>
      </c>
      <c r="K88" s="56">
        <v>22</v>
      </c>
      <c r="L88" s="96">
        <v>1.9954901921657056</v>
      </c>
      <c r="M88" s="53">
        <v>67.846666533634</v>
      </c>
      <c r="N88" s="53">
        <v>43.900784227645524</v>
      </c>
      <c r="O88" s="2"/>
      <c r="P88" s="91" t="s">
        <v>87</v>
      </c>
      <c r="Q88" s="3">
        <v>50113</v>
      </c>
    </row>
    <row r="89" spans="1:17" ht="15" customHeight="1">
      <c r="A89" s="48" t="s">
        <v>88</v>
      </c>
      <c r="B89" s="49">
        <v>1</v>
      </c>
      <c r="C89" s="49" t="s">
        <v>43</v>
      </c>
      <c r="D89" s="49">
        <v>1</v>
      </c>
      <c r="E89" s="49">
        <v>1</v>
      </c>
      <c r="F89" s="49" t="s">
        <v>43</v>
      </c>
      <c r="G89" s="49" t="s">
        <v>43</v>
      </c>
      <c r="H89" s="55">
        <v>7</v>
      </c>
      <c r="I89" s="55" t="s">
        <v>43</v>
      </c>
      <c r="J89" s="56" t="s">
        <v>43</v>
      </c>
      <c r="K89" s="56">
        <v>8</v>
      </c>
      <c r="L89" s="96">
        <v>5.554321261941791</v>
      </c>
      <c r="M89" s="53">
        <v>38.88024883359253</v>
      </c>
      <c r="N89" s="53">
        <v>44.434570095534326</v>
      </c>
      <c r="O89" s="2"/>
      <c r="P89" s="91" t="s">
        <v>88</v>
      </c>
      <c r="Q89" s="3">
        <v>18004</v>
      </c>
    </row>
    <row r="90" spans="1:17" ht="15" customHeight="1">
      <c r="A90" s="48" t="s">
        <v>89</v>
      </c>
      <c r="B90" s="49">
        <v>1</v>
      </c>
      <c r="C90" s="49" t="s">
        <v>43</v>
      </c>
      <c r="D90" s="49">
        <v>1</v>
      </c>
      <c r="E90" s="49">
        <v>1</v>
      </c>
      <c r="F90" s="49" t="s">
        <v>43</v>
      </c>
      <c r="G90" s="49" t="s">
        <v>43</v>
      </c>
      <c r="H90" s="55">
        <v>4</v>
      </c>
      <c r="I90" s="55" t="s">
        <v>43</v>
      </c>
      <c r="J90" s="56" t="s">
        <v>43</v>
      </c>
      <c r="K90" s="56">
        <v>5</v>
      </c>
      <c r="L90" s="96">
        <v>12.626262626262626</v>
      </c>
      <c r="M90" s="53">
        <v>50.505050505050505</v>
      </c>
      <c r="N90" s="53">
        <v>63.131313131313135</v>
      </c>
      <c r="O90" s="2"/>
      <c r="P90" s="91" t="s">
        <v>89</v>
      </c>
      <c r="Q90" s="3">
        <v>7920</v>
      </c>
    </row>
    <row r="91" spans="1:17" ht="15" customHeight="1">
      <c r="A91" s="48" t="s">
        <v>90</v>
      </c>
      <c r="B91" s="49">
        <v>1</v>
      </c>
      <c r="C91" s="49" t="s">
        <v>43</v>
      </c>
      <c r="D91" s="49">
        <v>1</v>
      </c>
      <c r="E91" s="49">
        <v>1</v>
      </c>
      <c r="F91" s="49" t="s">
        <v>43</v>
      </c>
      <c r="G91" s="49">
        <v>1</v>
      </c>
      <c r="H91" s="55">
        <v>12</v>
      </c>
      <c r="I91" s="55" t="s">
        <v>43</v>
      </c>
      <c r="J91" s="56" t="s">
        <v>43</v>
      </c>
      <c r="K91" s="56">
        <v>12</v>
      </c>
      <c r="L91" s="96">
        <v>4.052684903748734</v>
      </c>
      <c r="M91" s="53">
        <v>48.632218844984806</v>
      </c>
      <c r="N91" s="53">
        <v>48.632218844984806</v>
      </c>
      <c r="O91" s="2"/>
      <c r="P91" s="91" t="s">
        <v>90</v>
      </c>
      <c r="Q91" s="3">
        <v>24675</v>
      </c>
    </row>
    <row r="92" spans="1:17" ht="15" customHeight="1">
      <c r="A92" s="48" t="s">
        <v>91</v>
      </c>
      <c r="B92" s="49" t="s">
        <v>43</v>
      </c>
      <c r="C92" s="49" t="s">
        <v>43</v>
      </c>
      <c r="D92" s="49" t="s">
        <v>43</v>
      </c>
      <c r="E92" s="49" t="s">
        <v>43</v>
      </c>
      <c r="F92" s="49" t="s">
        <v>43</v>
      </c>
      <c r="G92" s="49" t="s">
        <v>43</v>
      </c>
      <c r="H92" s="55">
        <v>11</v>
      </c>
      <c r="I92" s="55" t="s">
        <v>43</v>
      </c>
      <c r="J92" s="56" t="s">
        <v>43</v>
      </c>
      <c r="K92" s="56">
        <v>7</v>
      </c>
      <c r="L92" s="96" t="s">
        <v>137</v>
      </c>
      <c r="M92" s="53">
        <v>91.40767824497257</v>
      </c>
      <c r="N92" s="53">
        <v>58.168522519528004</v>
      </c>
      <c r="O92" s="2"/>
      <c r="P92" s="91" t="s">
        <v>91</v>
      </c>
      <c r="Q92" s="3">
        <v>12034</v>
      </c>
    </row>
    <row r="93" spans="1:17" ht="15" customHeight="1">
      <c r="A93" s="48" t="s">
        <v>92</v>
      </c>
      <c r="B93" s="49" t="s">
        <v>43</v>
      </c>
      <c r="C93" s="49" t="s">
        <v>43</v>
      </c>
      <c r="D93" s="49" t="s">
        <v>43</v>
      </c>
      <c r="E93" s="49" t="s">
        <v>43</v>
      </c>
      <c r="F93" s="49" t="s">
        <v>43</v>
      </c>
      <c r="G93" s="49" t="s">
        <v>43</v>
      </c>
      <c r="H93" s="55">
        <v>2</v>
      </c>
      <c r="I93" s="55" t="s">
        <v>43</v>
      </c>
      <c r="J93" s="56" t="s">
        <v>43</v>
      </c>
      <c r="K93" s="56">
        <v>2</v>
      </c>
      <c r="L93" s="96" t="s">
        <v>137</v>
      </c>
      <c r="M93" s="53">
        <v>27.247956403269757</v>
      </c>
      <c r="N93" s="53">
        <v>27.247956403269757</v>
      </c>
      <c r="O93" s="2"/>
      <c r="P93" s="91" t="s">
        <v>92</v>
      </c>
      <c r="Q93" s="3">
        <v>7340</v>
      </c>
    </row>
    <row r="94" spans="1:17" ht="15" customHeight="1">
      <c r="A94" s="48" t="s">
        <v>93</v>
      </c>
      <c r="B94" s="49" t="s">
        <v>43</v>
      </c>
      <c r="C94" s="49" t="s">
        <v>43</v>
      </c>
      <c r="D94" s="49" t="s">
        <v>43</v>
      </c>
      <c r="E94" s="49" t="s">
        <v>43</v>
      </c>
      <c r="F94" s="49" t="s">
        <v>43</v>
      </c>
      <c r="G94" s="49" t="s">
        <v>43</v>
      </c>
      <c r="H94" s="55">
        <v>6</v>
      </c>
      <c r="I94" s="55">
        <v>1</v>
      </c>
      <c r="J94" s="56">
        <v>1</v>
      </c>
      <c r="K94" s="56">
        <v>5</v>
      </c>
      <c r="L94" s="96" t="s">
        <v>137</v>
      </c>
      <c r="M94" s="53">
        <v>40.67245119305856</v>
      </c>
      <c r="N94" s="53">
        <v>33.893709327548805</v>
      </c>
      <c r="O94" s="2"/>
      <c r="P94" s="91" t="s">
        <v>93</v>
      </c>
      <c r="Q94" s="3">
        <v>14752</v>
      </c>
    </row>
    <row r="95" spans="1:17" ht="15" customHeight="1">
      <c r="A95" s="48" t="s">
        <v>94</v>
      </c>
      <c r="B95" s="49" t="s">
        <v>43</v>
      </c>
      <c r="C95" s="49" t="s">
        <v>43</v>
      </c>
      <c r="D95" s="49" t="s">
        <v>43</v>
      </c>
      <c r="E95" s="49" t="s">
        <v>43</v>
      </c>
      <c r="F95" s="49" t="s">
        <v>43</v>
      </c>
      <c r="G95" s="49" t="s">
        <v>43</v>
      </c>
      <c r="H95" s="55">
        <v>6</v>
      </c>
      <c r="I95" s="55" t="s">
        <v>43</v>
      </c>
      <c r="J95" s="56" t="s">
        <v>43</v>
      </c>
      <c r="K95" s="56">
        <v>5</v>
      </c>
      <c r="L95" s="96" t="s">
        <v>137</v>
      </c>
      <c r="M95" s="53">
        <v>49.37865196280142</v>
      </c>
      <c r="N95" s="53">
        <v>41.14887663566785</v>
      </c>
      <c r="O95" s="2"/>
      <c r="P95" s="91" t="s">
        <v>94</v>
      </c>
      <c r="Q95" s="3">
        <v>12151</v>
      </c>
    </row>
    <row r="96" spans="1:17" ht="15" customHeight="1">
      <c r="A96" s="48" t="s">
        <v>95</v>
      </c>
      <c r="B96" s="49">
        <v>2</v>
      </c>
      <c r="C96" s="49" t="s">
        <v>43</v>
      </c>
      <c r="D96" s="49">
        <v>2</v>
      </c>
      <c r="E96" s="49">
        <v>1</v>
      </c>
      <c r="F96" s="49" t="s">
        <v>43</v>
      </c>
      <c r="G96" s="49" t="s">
        <v>43</v>
      </c>
      <c r="H96" s="55">
        <v>3</v>
      </c>
      <c r="I96" s="55" t="s">
        <v>43</v>
      </c>
      <c r="J96" s="56" t="s">
        <v>43</v>
      </c>
      <c r="K96" s="56">
        <v>1</v>
      </c>
      <c r="L96" s="96">
        <v>24.89110143123833</v>
      </c>
      <c r="M96" s="53">
        <v>37.3366521468575</v>
      </c>
      <c r="N96" s="53">
        <v>12.445550715619165</v>
      </c>
      <c r="O96" s="2"/>
      <c r="P96" s="91" t="s">
        <v>95</v>
      </c>
      <c r="Q96" s="3">
        <v>8035</v>
      </c>
    </row>
    <row r="97" spans="1:17" ht="15" customHeight="1">
      <c r="A97" s="48" t="s">
        <v>96</v>
      </c>
      <c r="B97" s="49" t="s">
        <v>43</v>
      </c>
      <c r="C97" s="49" t="s">
        <v>43</v>
      </c>
      <c r="D97" s="49" t="s">
        <v>43</v>
      </c>
      <c r="E97" s="49" t="s">
        <v>43</v>
      </c>
      <c r="F97" s="49" t="s">
        <v>43</v>
      </c>
      <c r="G97" s="49" t="s">
        <v>43</v>
      </c>
      <c r="H97" s="55">
        <v>5</v>
      </c>
      <c r="I97" s="55" t="s">
        <v>43</v>
      </c>
      <c r="J97" s="56" t="s">
        <v>43</v>
      </c>
      <c r="K97" s="56">
        <v>4</v>
      </c>
      <c r="L97" s="96" t="s">
        <v>137</v>
      </c>
      <c r="M97" s="53">
        <v>55.10856387082552</v>
      </c>
      <c r="N97" s="53">
        <v>44.086851096660425</v>
      </c>
      <c r="O97" s="2"/>
      <c r="P97" s="91" t="s">
        <v>96</v>
      </c>
      <c r="Q97" s="3">
        <v>9073</v>
      </c>
    </row>
    <row r="98" spans="1:17" ht="15" customHeight="1">
      <c r="A98" s="48" t="s">
        <v>97</v>
      </c>
      <c r="B98" s="49">
        <v>2</v>
      </c>
      <c r="C98" s="49" t="s">
        <v>43</v>
      </c>
      <c r="D98" s="49">
        <v>2</v>
      </c>
      <c r="E98" s="49">
        <v>2</v>
      </c>
      <c r="F98" s="49" t="s">
        <v>43</v>
      </c>
      <c r="G98" s="49" t="s">
        <v>43</v>
      </c>
      <c r="H98" s="55">
        <v>5</v>
      </c>
      <c r="I98" s="55">
        <v>2</v>
      </c>
      <c r="J98" s="56" t="s">
        <v>43</v>
      </c>
      <c r="K98" s="56">
        <v>3</v>
      </c>
      <c r="L98" s="96">
        <v>18.742385905725797</v>
      </c>
      <c r="M98" s="53">
        <v>46.85596476431449</v>
      </c>
      <c r="N98" s="53">
        <v>28.1135788585887</v>
      </c>
      <c r="O98" s="2"/>
      <c r="P98" s="91" t="s">
        <v>97</v>
      </c>
      <c r="Q98" s="3">
        <v>10671</v>
      </c>
    </row>
    <row r="99" spans="1:17" ht="15" customHeight="1">
      <c r="A99" s="48" t="s">
        <v>98</v>
      </c>
      <c r="B99" s="49" t="s">
        <v>43</v>
      </c>
      <c r="C99" s="49" t="s">
        <v>43</v>
      </c>
      <c r="D99" s="49" t="s">
        <v>43</v>
      </c>
      <c r="E99" s="49" t="s">
        <v>43</v>
      </c>
      <c r="F99" s="49" t="s">
        <v>43</v>
      </c>
      <c r="G99" s="49" t="s">
        <v>43</v>
      </c>
      <c r="H99" s="55">
        <v>4</v>
      </c>
      <c r="I99" s="55">
        <v>1</v>
      </c>
      <c r="J99" s="56" t="s">
        <v>43</v>
      </c>
      <c r="K99" s="56">
        <v>4</v>
      </c>
      <c r="L99" s="96" t="s">
        <v>137</v>
      </c>
      <c r="M99" s="53">
        <v>51.69294391315586</v>
      </c>
      <c r="N99" s="53">
        <v>51.69294391315586</v>
      </c>
      <c r="O99" s="2"/>
      <c r="P99" s="91" t="s">
        <v>98</v>
      </c>
      <c r="Q99" s="3">
        <v>7738</v>
      </c>
    </row>
    <row r="100" spans="1:17" ht="15" customHeight="1">
      <c r="A100" s="61" t="s">
        <v>99</v>
      </c>
      <c r="B100" s="62">
        <v>1</v>
      </c>
      <c r="C100" s="62" t="s">
        <v>43</v>
      </c>
      <c r="D100" s="62">
        <v>1</v>
      </c>
      <c r="E100" s="62" t="s">
        <v>43</v>
      </c>
      <c r="F100" s="62" t="s">
        <v>43</v>
      </c>
      <c r="G100" s="62">
        <v>1</v>
      </c>
      <c r="H100" s="63">
        <v>6</v>
      </c>
      <c r="I100" s="63">
        <v>1</v>
      </c>
      <c r="J100" s="64" t="s">
        <v>43</v>
      </c>
      <c r="K100" s="64">
        <v>5</v>
      </c>
      <c r="L100" s="97">
        <v>11.1731843575419</v>
      </c>
      <c r="M100" s="66">
        <v>67.0391061452514</v>
      </c>
      <c r="N100" s="66">
        <v>55.865921787709496</v>
      </c>
      <c r="O100" s="2"/>
      <c r="P100" s="91" t="s">
        <v>99</v>
      </c>
      <c r="Q100" s="3">
        <v>8950</v>
      </c>
    </row>
    <row r="101" spans="1:17" ht="13.5">
      <c r="A101" s="54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7"/>
      <c r="M101" s="77"/>
      <c r="N101" s="77"/>
      <c r="O101" s="2"/>
      <c r="P101" s="91"/>
      <c r="Q101" s="3"/>
    </row>
    <row r="102" spans="1:17" ht="13.5">
      <c r="A102" s="2" t="s">
        <v>138</v>
      </c>
      <c r="B102" s="2"/>
      <c r="C102" s="2"/>
      <c r="D102" s="2"/>
      <c r="E102" s="2"/>
      <c r="F102" s="2"/>
      <c r="G102" s="2"/>
      <c r="H102" s="69"/>
      <c r="I102" s="69"/>
      <c r="J102" s="69"/>
      <c r="K102" s="69"/>
      <c r="L102" s="2"/>
      <c r="M102" s="2"/>
      <c r="N102" s="2"/>
      <c r="O102" s="2"/>
      <c r="P102" s="91"/>
      <c r="Q102" s="3"/>
    </row>
    <row r="103" spans="1:17" ht="13.5">
      <c r="A103" s="2" t="s">
        <v>100</v>
      </c>
      <c r="B103" s="2"/>
      <c r="C103" s="2"/>
      <c r="D103" s="2"/>
      <c r="E103" s="2"/>
      <c r="F103" s="2"/>
      <c r="G103" s="2"/>
      <c r="H103" s="69"/>
      <c r="I103" s="69"/>
      <c r="J103" s="69"/>
      <c r="K103" s="69"/>
      <c r="L103" s="2"/>
      <c r="M103" s="2"/>
      <c r="N103" s="2"/>
      <c r="O103" s="2"/>
      <c r="P103" s="91"/>
      <c r="Q103" s="3"/>
    </row>
    <row r="104" spans="1:17" ht="13.5">
      <c r="A104" s="70"/>
      <c r="B104" s="71"/>
      <c r="C104" s="71"/>
      <c r="D104" s="71"/>
      <c r="E104" s="71"/>
      <c r="F104" s="71"/>
      <c r="G104" s="71"/>
      <c r="H104" s="72"/>
      <c r="I104" s="72"/>
      <c r="J104" s="72"/>
      <c r="K104" s="72"/>
      <c r="L104" s="71"/>
      <c r="M104" s="71"/>
      <c r="N104" s="2"/>
      <c r="O104" s="2"/>
      <c r="P104" s="91"/>
      <c r="Q104" s="3"/>
    </row>
  </sheetData>
  <sheetProtection/>
  <mergeCells count="4">
    <mergeCell ref="A3:N3"/>
    <mergeCell ref="B5:K5"/>
    <mergeCell ref="L5:N5"/>
    <mergeCell ref="L7:L8"/>
  </mergeCells>
  <printOptions/>
  <pageMargins left="0.7874015748031497" right="0.7874015748031497" top="0.5511811023622047" bottom="0.8267716535433072" header="0.5118110236220472" footer="0.5118110236220472"/>
  <pageSetup horizontalDpi="600" verticalDpi="600" orientation="portrait" paperSize="9" scale="85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2012-01-20T07:23:35Z</cp:lastPrinted>
  <dcterms:created xsi:type="dcterms:W3CDTF">2010-01-08T07:41:58Z</dcterms:created>
  <dcterms:modified xsi:type="dcterms:W3CDTF">2012-10-03T07:29:07Z</dcterms:modified>
  <cp:category/>
  <cp:version/>
  <cp:contentType/>
  <cp:contentStatus/>
</cp:coreProperties>
</file>