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5175" windowHeight="9060" activeTab="0"/>
  </bookViews>
  <sheets>
    <sheet name="h21jinkou" sheetId="1" r:id="rId1"/>
  </sheets>
  <definedNames>
    <definedName name="_xlnm.Print_Area" localSheetId="0">'h21jinkou'!$A$1:$F$103</definedName>
    <definedName name="_xlnm.Print_Titles" localSheetId="0">'h21jinkou'!$2:$4</definedName>
  </definedNames>
  <calcPr fullCalcOnLoad="1"/>
</workbook>
</file>

<file path=xl/sharedStrings.xml><?xml version="1.0" encoding="utf-8"?>
<sst xmlns="http://schemas.openxmlformats.org/spreadsheetml/2006/main" count="113" uniqueCount="112">
  <si>
    <t>世帯数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</si>
  <si>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</si>
  <si>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</si>
  <si>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</si>
  <si>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</si>
  <si>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</si>
  <si>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</si>
  <si>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</si>
  <si>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</si>
  <si>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</si>
  <si>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</si>
  <si>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</si>
  <si>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</si>
  <si>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</si>
  <si>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</si>
  <si>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</si>
  <si>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</si>
  <si>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</si>
  <si>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</si>
  <si>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</si>
  <si>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</si>
  <si>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</si>
  <si>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</si>
  <si>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</si>
  <si>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</si>
  <si>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</si>
  <si>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</si>
  <si>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</si>
  <si>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</si>
  <si>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</si>
  <si>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</si>
  <si>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</si>
  <si>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</si>
  <si>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印旛郡</t>
  </si>
  <si>
    <t>酒々井町</t>
  </si>
  <si>
    <t>印旛村</t>
  </si>
  <si>
    <t>本埜村</t>
  </si>
  <si>
    <t>栄町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</si>
  <si>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</si>
  <si>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</si>
  <si>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</si>
  <si>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</si>
  <si>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</si>
  <si>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</si>
  <si>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</si>
  <si>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</si>
  <si>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</si>
  <si>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</si>
  <si>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</si>
  <si>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</si>
  <si>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</si>
  <si>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</si>
  <si>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</si>
  <si>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</si>
  <si>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</si>
  <si>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</si>
  <si>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</si>
  <si>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</si>
  <si>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袖ケ浦市</t>
  </si>
  <si>
    <t>市川</t>
  </si>
  <si>
    <t>松戸</t>
  </si>
  <si>
    <t>野田</t>
  </si>
  <si>
    <t>市原</t>
  </si>
  <si>
    <t>習志野</t>
  </si>
  <si>
    <t>香取</t>
  </si>
  <si>
    <t>海匝</t>
  </si>
  <si>
    <t>山武</t>
  </si>
  <si>
    <t>安房</t>
  </si>
  <si>
    <t>１．医療圏・市町村別人口及び世帯数</t>
  </si>
  <si>
    <t>医療圏</t>
  </si>
  <si>
    <t>人　　　　　　　口</t>
  </si>
  <si>
    <t>面積</t>
  </si>
  <si>
    <t>市町村</t>
  </si>
  <si>
    <t>（ｋ㎡）</t>
  </si>
  <si>
    <t>県　計</t>
  </si>
  <si>
    <t>市　計</t>
  </si>
  <si>
    <t>郡　計</t>
  </si>
  <si>
    <t>（医療圏）</t>
  </si>
  <si>
    <t>千　葉</t>
  </si>
  <si>
    <t>東葛南部</t>
  </si>
  <si>
    <t>東葛北部</t>
  </si>
  <si>
    <t>香取海匝</t>
  </si>
  <si>
    <t>安　房</t>
  </si>
  <si>
    <t>君　津</t>
  </si>
  <si>
    <t>市　原</t>
  </si>
  <si>
    <t>（市町村）</t>
  </si>
  <si>
    <t>　中央区</t>
  </si>
  <si>
    <t>　花見川区</t>
  </si>
  <si>
    <t>　稲毛区</t>
  </si>
  <si>
    <t>　若葉区</t>
  </si>
  <si>
    <t>　緑区</t>
  </si>
  <si>
    <t>　美浜区</t>
  </si>
  <si>
    <t>いすみ市</t>
  </si>
  <si>
    <t>＊面積は、国土交通省国土地理院「全国都道府県市区町村別面積調」及び、総務省統計局推計による。</t>
  </si>
  <si>
    <t>船橋市</t>
  </si>
  <si>
    <t>印旛</t>
  </si>
  <si>
    <t>長生</t>
  </si>
  <si>
    <t>夷隅</t>
  </si>
  <si>
    <t>君津</t>
  </si>
  <si>
    <t>匝瑳市</t>
  </si>
  <si>
    <t>香取市</t>
  </si>
  <si>
    <t>山武市</t>
  </si>
  <si>
    <t>南房総市</t>
  </si>
  <si>
    <t>横芝光町</t>
  </si>
  <si>
    <t>＊人口及び世帯数は、「千葉県毎月常住人口」による。</t>
  </si>
  <si>
    <t>保健所人口</t>
  </si>
  <si>
    <t>総　数</t>
  </si>
  <si>
    <t>印旛</t>
  </si>
  <si>
    <t>山武夷隅長生</t>
  </si>
  <si>
    <t>平成２１年１０月１日現在</t>
  </si>
  <si>
    <t>柏市</t>
  </si>
  <si>
    <t>　県計5,156.60ｋ㎡、市計4,277.09ｋ㎡及び東葛南部253.84ｋ㎡には市川市東浜一丁目及び船橋市潮見
　町両地先の土地0.14ｋ㎡を含む。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</si>
</sst>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#0.0_ "/>
    <numFmt numFmtId="178" formatCode="#,##0.0_ "/>
    <numFmt numFmtId="179" formatCode="0.00_ "/>
    <numFmt numFmtId="180" formatCode="0_ ;[Red]\-0\ "/>
    <numFmt numFmtId="181" formatCode="#,##0_ ;[Red]\-#,##0\ "/>
    <numFmt numFmtId="182" formatCode="#,##0.000_ ;[Red]\-#,##0.000\ "/>
    <numFmt numFmtId="183" formatCode="#,##0.00_ ;[Red]\-#,##0.00\ "/>
    <numFmt numFmtId="184" formatCode="#,##0_ "/>
    <numFmt numFmtId="185" formatCode="#,##0;[Red]#,##0"/>
    <numFmt numFmtId="186" formatCode="#,##0.00;[Red]#,##0.00"/>
    <numFmt numFmtId="187" formatCode="0_ "/>
    <numFmt numFmtId="188" formatCode="#,##0.0_ ;[Red]\-#,##0.0\ "/>
    <numFmt numFmtId="189" formatCode="0.00_);[Red]\(0.00\)"/>
    <numFmt numFmtId="190" formatCode="0.00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_);[Red]\(0.0\)"/>
    <numFmt numFmtId="196" formatCode="#,##0.0_);[Red]\(#,##0.0\)"/>
    <numFmt numFmtId="197" formatCode="#,##0.00_ "/>
    <numFmt numFmtId="198" formatCode="#,##0.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u val="single"/>
      <sz val="11"/>
      <color indexed="12"/>
      <name val="明朝"/>
      <family val="1"/>
    </font>
    <font>
      <sz val="6"/>
      <name val="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/>
    </xf>
    <xf numFmtId="178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distributed" vertical="center"/>
    </xf>
    <xf numFmtId="178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Continuous"/>
    </xf>
    <xf numFmtId="3" fontId="4" fillId="0" borderId="5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197" fontId="8" fillId="0" borderId="2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97" fontId="4" fillId="0" borderId="4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distributed" vertical="center"/>
      <protection locked="0"/>
    </xf>
    <xf numFmtId="178" fontId="4" fillId="0" borderId="0" xfId="0" applyNumberFormat="1" applyFont="1" applyFill="1" applyAlignment="1">
      <alignment horizontal="right"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8" fillId="0" borderId="7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97" fontId="4" fillId="0" borderId="1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left" wrapText="1"/>
      <protection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0" sqref="F10"/>
    </sheetView>
  </sheetViews>
  <sheetFormatPr defaultColWidth="8.796875" defaultRowHeight="14.25"/>
  <cols>
    <col min="1" max="5" width="14.3984375" style="5" customWidth="1"/>
    <col min="6" max="6" width="14.3984375" style="6" customWidth="1"/>
    <col min="7" max="16384" width="9.19921875" style="4" customWidth="1"/>
  </cols>
  <sheetData>
    <row r="1" spans="1:6" ht="14.25">
      <c r="A1" s="1" t="s">
        <v>68</v>
      </c>
      <c r="B1" s="2"/>
      <c r="C1" s="2"/>
      <c r="D1" s="2"/>
      <c r="E1" s="2"/>
      <c r="F1" s="3"/>
    </row>
    <row r="2" ht="13.5">
      <c r="F2" s="28" t="s">
        <v>109</v>
      </c>
    </row>
    <row r="3" spans="1:6" ht="12.75" customHeight="1">
      <c r="A3" s="7" t="s">
        <v>69</v>
      </c>
      <c r="B3" s="8"/>
      <c r="C3" s="38" t="s">
        <v>70</v>
      </c>
      <c r="D3" s="38"/>
      <c r="E3" s="38"/>
      <c r="F3" s="9" t="s">
        <v>71</v>
      </c>
    </row>
    <row r="4" spans="1:6" ht="12.75" customHeight="1">
      <c r="A4" s="10" t="s">
        <v>72</v>
      </c>
      <c r="B4" s="11" t="s">
        <v>0</v>
      </c>
      <c r="C4" s="12" t="s">
        <v>106</v>
      </c>
      <c r="D4" s="12" t="s">
        <v>1</v>
      </c>
      <c r="E4" s="12" t="s">
        <v>2</v>
      </c>
      <c r="F4" s="13" t="s">
        <v>73</v>
      </c>
    </row>
    <row r="5" spans="1:6" ht="12.75" customHeight="1">
      <c r="A5" s="14" t="s">
        <v>74</v>
      </c>
      <c r="B5" s="15">
        <f>B6+B7</f>
        <v>2495564</v>
      </c>
      <c r="C5" s="15">
        <f>C6+C7</f>
        <v>6183743</v>
      </c>
      <c r="D5" s="15">
        <f>D6+D7</f>
        <v>3089670</v>
      </c>
      <c r="E5" s="15">
        <f>E6+E7</f>
        <v>3094073</v>
      </c>
      <c r="F5" s="16">
        <f>F6+F7</f>
        <v>5156.6</v>
      </c>
    </row>
    <row r="6" spans="1:6" ht="12.75" customHeight="1">
      <c r="A6" s="17" t="s">
        <v>75</v>
      </c>
      <c r="B6" s="18">
        <f>SUM(B20:B67)</f>
        <v>2392182</v>
      </c>
      <c r="C6" s="18">
        <f>SUM(C20:C67)</f>
        <v>5885975</v>
      </c>
      <c r="D6" s="18">
        <f>SUM(D20:D67)</f>
        <v>2944052</v>
      </c>
      <c r="E6" s="18">
        <f>SUM(E20:E67)</f>
        <v>2941923</v>
      </c>
      <c r="F6" s="19">
        <f>SUM(F20:F67)+0.14</f>
        <v>4277.09</v>
      </c>
    </row>
    <row r="7" spans="1:6" ht="12.75" customHeight="1">
      <c r="A7" s="17" t="s">
        <v>76</v>
      </c>
      <c r="B7" s="18">
        <f>SUM(B69,B75,B80,B86,B94,B98)</f>
        <v>103382</v>
      </c>
      <c r="C7" s="18">
        <f>SUM(C69,C75,C80,C86,C94,C98)</f>
        <v>297768</v>
      </c>
      <c r="D7" s="18">
        <f>SUM(D69,D75,D80,D86,D94,D98)</f>
        <v>145618</v>
      </c>
      <c r="E7" s="18">
        <f>SUM(E69,E75,E80,E86,E94,E98)</f>
        <v>152150</v>
      </c>
      <c r="F7" s="19">
        <f>SUM(F69,F75,F80,F86,F94,F98)</f>
        <v>879.51</v>
      </c>
    </row>
    <row r="8" spans="1:6" ht="12.75" customHeight="1">
      <c r="A8" s="20" t="s">
        <v>77</v>
      </c>
      <c r="B8" s="21"/>
      <c r="C8" s="21"/>
      <c r="D8" s="21"/>
      <c r="E8" s="21"/>
      <c r="F8" s="22"/>
    </row>
    <row r="9" spans="1:6" ht="12.75" customHeight="1">
      <c r="A9" s="20" t="s">
        <v>78</v>
      </c>
      <c r="B9" s="21">
        <f>SUM(B19)</f>
        <v>401215</v>
      </c>
      <c r="C9" s="21">
        <f>SUM(C19)</f>
        <v>955279</v>
      </c>
      <c r="D9" s="21">
        <f>SUM(D19)</f>
        <v>476994</v>
      </c>
      <c r="E9" s="21">
        <f>SUM(E19)</f>
        <v>478285</v>
      </c>
      <c r="F9" s="22">
        <f>SUM(F19)</f>
        <v>272.08</v>
      </c>
    </row>
    <row r="10" spans="1:6" ht="12.75" customHeight="1">
      <c r="A10" s="20" t="s">
        <v>79</v>
      </c>
      <c r="B10" s="21">
        <f>SUM(B28:B29,B41,B47,B51,B54)</f>
        <v>730839</v>
      </c>
      <c r="C10" s="21">
        <f>SUM(C28:C29,C41,C47,C51,C54)</f>
        <v>1696176</v>
      </c>
      <c r="D10" s="21">
        <f>SUM(D28:D29,D41,D47,D51,D54)</f>
        <v>856390</v>
      </c>
      <c r="E10" s="21">
        <f>SUM(E28:E29,E41,E47,E51,E54)</f>
        <v>839786</v>
      </c>
      <c r="F10" s="22">
        <f>SUM(F28:F29,F41,F47,F51,F54)+0.14</f>
        <v>253.84</v>
      </c>
    </row>
    <row r="11" spans="1:6" ht="12.75" customHeight="1">
      <c r="A11" s="20" t="s">
        <v>80</v>
      </c>
      <c r="B11" s="21">
        <f>SUM(B33,B34,B42,B46,B48)</f>
        <v>542684</v>
      </c>
      <c r="C11" s="21">
        <f>SUM(C33,C34,C42,C46,C48)</f>
        <v>1332190</v>
      </c>
      <c r="D11" s="21">
        <f>SUM(D33,D34,D42,D46,D48)</f>
        <v>665428</v>
      </c>
      <c r="E11" s="21">
        <f>SUM(E33,E34,E42,E46,E48)</f>
        <v>666762</v>
      </c>
      <c r="F11" s="22">
        <f>SUM(F33,F34,F42,F46,F48)</f>
        <v>358.23999999999995</v>
      </c>
    </row>
    <row r="12" spans="1:6" ht="12.75" customHeight="1">
      <c r="A12" s="20" t="s">
        <v>107</v>
      </c>
      <c r="B12" s="21">
        <f>SUM(B36:B37,B55,B58:B61,B69)</f>
        <v>264134</v>
      </c>
      <c r="C12" s="21">
        <f>SUM(C36:C37,C55,C58:C61,C69)</f>
        <v>703463</v>
      </c>
      <c r="D12" s="21">
        <f>SUM(D36:D37,D55,D58:D61,D69)</f>
        <v>350021</v>
      </c>
      <c r="E12" s="21">
        <f>SUM(E36:E37,E55,E58:E61,E69)</f>
        <v>353442</v>
      </c>
      <c r="F12" s="22">
        <f>SUM(F36:F37,F55,F58:F61,F69)</f>
        <v>691.5999999999999</v>
      </c>
    </row>
    <row r="13" spans="1:6" ht="12.75" customHeight="1">
      <c r="A13" s="20" t="s">
        <v>81</v>
      </c>
      <c r="B13" s="21">
        <f>SUM(B27,B40,B64:B65,B75)</f>
        <v>102774</v>
      </c>
      <c r="C13" s="21">
        <f>SUM(C27,C40,C64:C65,C75)</f>
        <v>301676</v>
      </c>
      <c r="D13" s="21">
        <f>SUM(D27,D40,D64:D65,D75)</f>
        <v>146750</v>
      </c>
      <c r="E13" s="21">
        <f>SUM(E27,E40,E64:E65,E75)</f>
        <v>154926</v>
      </c>
      <c r="F13" s="22">
        <f>SUM(F27,F40,F64:F65,F75)</f>
        <v>716.6000000000001</v>
      </c>
    </row>
    <row r="14" spans="1:6" ht="12.75" customHeight="1">
      <c r="A14" s="20" t="s">
        <v>108</v>
      </c>
      <c r="B14" s="21">
        <f>SUM(B35,B43,B67,B86,B94,B39,B66,B80)</f>
        <v>166562</v>
      </c>
      <c r="C14" s="21">
        <f>SUM(C35,C43,C67,C86,C94,C39,C66,C80)</f>
        <v>456406</v>
      </c>
      <c r="D14" s="21">
        <f>SUM(D35,D43,D67,D86,D94,D39,D66,D80)</f>
        <v>224069</v>
      </c>
      <c r="E14" s="21">
        <f>SUM(E35,E43,E67,E86,E94,E39,E66,E80)</f>
        <v>232337</v>
      </c>
      <c r="F14" s="22">
        <f>SUM(F35,F43,F67,F86,F94,F39,F66,F80)</f>
        <v>1161.3200000000002</v>
      </c>
    </row>
    <row r="15" spans="1:6" ht="12.75" customHeight="1">
      <c r="A15" s="20" t="s">
        <v>82</v>
      </c>
      <c r="B15" s="21">
        <f>SUM(B30,B49,B63,B98)</f>
        <v>54301</v>
      </c>
      <c r="C15" s="21">
        <f>SUM(C30,C49,C63,C98)</f>
        <v>136507</v>
      </c>
      <c r="D15" s="21">
        <f>SUM(D30,D49,D63,D98)</f>
        <v>64739</v>
      </c>
      <c r="E15" s="21">
        <f>SUM(E30,E49,E63,E98)</f>
        <v>71768</v>
      </c>
      <c r="F15" s="22">
        <f>SUM(F30,F49,F63,F98)</f>
        <v>576.89</v>
      </c>
    </row>
    <row r="16" spans="1:6" ht="12.75" customHeight="1">
      <c r="A16" s="20" t="s">
        <v>83</v>
      </c>
      <c r="B16" s="21">
        <f>SUM(B31,B52:B53,B57)</f>
        <v>121474</v>
      </c>
      <c r="C16" s="21">
        <f>SUM(C31,C52:C53,C57)</f>
        <v>322657</v>
      </c>
      <c r="D16" s="21">
        <f>SUM(D31,D52:D53,D57)</f>
        <v>161821</v>
      </c>
      <c r="E16" s="21">
        <f>SUM(E31,E52:E53,E57)</f>
        <v>160836</v>
      </c>
      <c r="F16" s="22">
        <f>SUM(F31,F52:F53,F57)</f>
        <v>757.8299999999999</v>
      </c>
    </row>
    <row r="17" spans="1:6" ht="12.75" customHeight="1">
      <c r="A17" s="20" t="s">
        <v>84</v>
      </c>
      <c r="B17" s="21">
        <f>SUM(B45)</f>
        <v>111581</v>
      </c>
      <c r="C17" s="21">
        <f>SUM(C45)</f>
        <v>279389</v>
      </c>
      <c r="D17" s="21">
        <f>SUM(D45)</f>
        <v>143458</v>
      </c>
      <c r="E17" s="21">
        <f>SUM(E45)</f>
        <v>135931</v>
      </c>
      <c r="F17" s="22">
        <f>SUM(F45)</f>
        <v>368.2</v>
      </c>
    </row>
    <row r="18" spans="1:6" ht="12.75" customHeight="1">
      <c r="A18" s="20" t="s">
        <v>85</v>
      </c>
      <c r="B18" s="21"/>
      <c r="C18" s="21"/>
      <c r="D18" s="21"/>
      <c r="E18" s="21"/>
      <c r="F18" s="22"/>
    </row>
    <row r="19" spans="1:6" ht="12.75" customHeight="1">
      <c r="A19" s="20" t="s">
        <v>3</v>
      </c>
      <c r="B19" s="29">
        <v>401215</v>
      </c>
      <c r="C19" s="30">
        <v>955279</v>
      </c>
      <c r="D19" s="30">
        <v>476994</v>
      </c>
      <c r="E19" s="30">
        <v>478285</v>
      </c>
      <c r="F19" s="22">
        <f>SUM(F20:F25)</f>
        <v>272.08</v>
      </c>
    </row>
    <row r="20" spans="1:6" ht="12.75" customHeight="1">
      <c r="A20" s="20" t="s">
        <v>86</v>
      </c>
      <c r="B20" s="29">
        <v>90868</v>
      </c>
      <c r="C20" s="30">
        <v>196640</v>
      </c>
      <c r="D20" s="30">
        <v>99330</v>
      </c>
      <c r="E20" s="30">
        <v>97310</v>
      </c>
      <c r="F20" s="22">
        <v>44.81</v>
      </c>
    </row>
    <row r="21" spans="1:6" ht="12.75" customHeight="1">
      <c r="A21" s="20" t="s">
        <v>87</v>
      </c>
      <c r="B21" s="29">
        <v>75937</v>
      </c>
      <c r="C21" s="30">
        <v>181123</v>
      </c>
      <c r="D21" s="30">
        <v>90477</v>
      </c>
      <c r="E21" s="30">
        <v>90646</v>
      </c>
      <c r="F21" s="22">
        <v>34.24</v>
      </c>
    </row>
    <row r="22" spans="1:6" ht="12.75" customHeight="1">
      <c r="A22" s="20" t="s">
        <v>88</v>
      </c>
      <c r="B22" s="29">
        <v>67491</v>
      </c>
      <c r="C22" s="30">
        <v>156088</v>
      </c>
      <c r="D22" s="30">
        <v>78106</v>
      </c>
      <c r="E22" s="30">
        <v>77982</v>
      </c>
      <c r="F22" s="22">
        <v>21.25</v>
      </c>
    </row>
    <row r="23" spans="1:6" ht="12.75" customHeight="1">
      <c r="A23" s="20" t="s">
        <v>89</v>
      </c>
      <c r="B23" s="29">
        <v>61220</v>
      </c>
      <c r="C23" s="30">
        <v>151184</v>
      </c>
      <c r="D23" s="30">
        <v>76092</v>
      </c>
      <c r="E23" s="30">
        <v>75092</v>
      </c>
      <c r="F23" s="22">
        <v>84.21</v>
      </c>
    </row>
    <row r="24" spans="1:6" ht="12.75" customHeight="1">
      <c r="A24" s="20" t="s">
        <v>90</v>
      </c>
      <c r="B24" s="29">
        <v>43559</v>
      </c>
      <c r="C24" s="30">
        <v>120499</v>
      </c>
      <c r="D24" s="30">
        <v>59611</v>
      </c>
      <c r="E24" s="30">
        <v>60888</v>
      </c>
      <c r="F24" s="22">
        <v>66.41</v>
      </c>
    </row>
    <row r="25" spans="1:6" ht="12.75" customHeight="1">
      <c r="A25" s="20" t="s">
        <v>91</v>
      </c>
      <c r="B25" s="29">
        <v>62140</v>
      </c>
      <c r="C25" s="30">
        <v>149745</v>
      </c>
      <c r="D25" s="30">
        <v>73378</v>
      </c>
      <c r="E25" s="30">
        <v>76367</v>
      </c>
      <c r="F25" s="22">
        <v>21.16</v>
      </c>
    </row>
    <row r="26" spans="1:6" ht="11.25" customHeight="1">
      <c r="A26" s="20"/>
      <c r="B26" s="31"/>
      <c r="C26" s="21"/>
      <c r="D26" s="21"/>
      <c r="E26" s="21"/>
      <c r="F26" s="22"/>
    </row>
    <row r="27" spans="1:6" ht="12.75" customHeight="1">
      <c r="A27" s="20" t="s">
        <v>4</v>
      </c>
      <c r="B27" s="29">
        <v>26687</v>
      </c>
      <c r="C27" s="30">
        <v>70300</v>
      </c>
      <c r="D27" s="30">
        <v>33564</v>
      </c>
      <c r="E27" s="30">
        <v>36736</v>
      </c>
      <c r="F27" s="22">
        <v>83.91</v>
      </c>
    </row>
    <row r="28" spans="1:6" ht="12.75" customHeight="1">
      <c r="A28" s="20" t="s">
        <v>5</v>
      </c>
      <c r="B28" s="29">
        <v>219184</v>
      </c>
      <c r="C28" s="30">
        <v>475751</v>
      </c>
      <c r="D28" s="30">
        <v>243836</v>
      </c>
      <c r="E28" s="30">
        <v>231915</v>
      </c>
      <c r="F28" s="22">
        <v>57.4</v>
      </c>
    </row>
    <row r="29" spans="1:6" ht="12.75" customHeight="1">
      <c r="A29" s="20" t="s">
        <v>6</v>
      </c>
      <c r="B29" s="29">
        <v>256765</v>
      </c>
      <c r="C29" s="30">
        <v>600025</v>
      </c>
      <c r="D29" s="30">
        <v>302818</v>
      </c>
      <c r="E29" s="30">
        <v>297207</v>
      </c>
      <c r="F29" s="22">
        <v>85.64</v>
      </c>
    </row>
    <row r="30" spans="1:6" ht="12.75" customHeight="1">
      <c r="A30" s="20" t="s">
        <v>7</v>
      </c>
      <c r="B30" s="29">
        <v>20433</v>
      </c>
      <c r="C30" s="30">
        <v>49379</v>
      </c>
      <c r="D30" s="30">
        <v>23630</v>
      </c>
      <c r="E30" s="30">
        <v>25749</v>
      </c>
      <c r="F30" s="22">
        <v>110.21</v>
      </c>
    </row>
    <row r="31" spans="1:6" ht="12.75" customHeight="1">
      <c r="A31" s="20" t="s">
        <v>8</v>
      </c>
      <c r="B31" s="29">
        <v>48167</v>
      </c>
      <c r="C31" s="30">
        <v>125751</v>
      </c>
      <c r="D31" s="30">
        <v>62780</v>
      </c>
      <c r="E31" s="30">
        <v>62971</v>
      </c>
      <c r="F31" s="22">
        <v>138.73</v>
      </c>
    </row>
    <row r="32" spans="1:6" ht="11.25" customHeight="1">
      <c r="A32" s="20"/>
      <c r="B32" s="31"/>
      <c r="C32" s="21"/>
      <c r="D32" s="21"/>
      <c r="E32" s="21"/>
      <c r="F32" s="22"/>
    </row>
    <row r="33" spans="1:6" ht="12.75" customHeight="1">
      <c r="A33" s="20" t="s">
        <v>9</v>
      </c>
      <c r="B33" s="29">
        <v>210152</v>
      </c>
      <c r="C33" s="30">
        <v>484194</v>
      </c>
      <c r="D33" s="30">
        <v>243634</v>
      </c>
      <c r="E33" s="30">
        <v>240560</v>
      </c>
      <c r="F33" s="22">
        <v>61.33</v>
      </c>
    </row>
    <row r="34" spans="1:6" ht="12.75" customHeight="1">
      <c r="A34" s="20" t="s">
        <v>10</v>
      </c>
      <c r="B34" s="29">
        <v>56994</v>
      </c>
      <c r="C34" s="30">
        <v>154695</v>
      </c>
      <c r="D34" s="30">
        <v>77524</v>
      </c>
      <c r="E34" s="30">
        <v>77171</v>
      </c>
      <c r="F34" s="22">
        <v>103.54</v>
      </c>
    </row>
    <row r="35" spans="1:6" ht="12.75" customHeight="1">
      <c r="A35" s="20" t="s">
        <v>11</v>
      </c>
      <c r="B35" s="29">
        <v>35430</v>
      </c>
      <c r="C35" s="30">
        <v>92631</v>
      </c>
      <c r="D35" s="30">
        <v>45446</v>
      </c>
      <c r="E35" s="30">
        <v>47185</v>
      </c>
      <c r="F35" s="22">
        <v>100.01</v>
      </c>
    </row>
    <row r="36" spans="1:6" ht="12.75" customHeight="1">
      <c r="A36" s="20" t="s">
        <v>12</v>
      </c>
      <c r="B36" s="29">
        <v>52275</v>
      </c>
      <c r="C36" s="30">
        <v>127353</v>
      </c>
      <c r="D36" s="30">
        <v>64159</v>
      </c>
      <c r="E36" s="30">
        <v>63194</v>
      </c>
      <c r="F36" s="22">
        <v>213.84</v>
      </c>
    </row>
    <row r="37" spans="1:6" ht="12.75" customHeight="1">
      <c r="A37" s="20" t="s">
        <v>13</v>
      </c>
      <c r="B37" s="29">
        <v>65414</v>
      </c>
      <c r="C37" s="30">
        <v>172451</v>
      </c>
      <c r="D37" s="30">
        <v>84493</v>
      </c>
      <c r="E37" s="30">
        <v>87958</v>
      </c>
      <c r="F37" s="22">
        <v>103.59</v>
      </c>
    </row>
    <row r="38" spans="1:6" ht="11.25" customHeight="1">
      <c r="A38" s="20"/>
      <c r="B38" s="31"/>
      <c r="C38" s="21"/>
      <c r="D38" s="21"/>
      <c r="E38" s="21"/>
      <c r="F38" s="22"/>
    </row>
    <row r="39" spans="1:6" ht="12.75" customHeight="1">
      <c r="A39" s="20" t="s">
        <v>14</v>
      </c>
      <c r="B39" s="29">
        <v>23961</v>
      </c>
      <c r="C39" s="30">
        <v>61651</v>
      </c>
      <c r="D39" s="30">
        <v>30959</v>
      </c>
      <c r="E39" s="30">
        <v>30692</v>
      </c>
      <c r="F39" s="22">
        <v>89.34</v>
      </c>
    </row>
    <row r="40" spans="1:6" ht="12.75" customHeight="1">
      <c r="A40" s="20" t="s">
        <v>15</v>
      </c>
      <c r="B40" s="29">
        <v>23325</v>
      </c>
      <c r="C40" s="30">
        <v>69455</v>
      </c>
      <c r="D40" s="30">
        <v>33783</v>
      </c>
      <c r="E40" s="30">
        <v>35672</v>
      </c>
      <c r="F40" s="22">
        <v>129.91</v>
      </c>
    </row>
    <row r="41" spans="1:6" ht="12.75" customHeight="1">
      <c r="A41" s="20" t="s">
        <v>16</v>
      </c>
      <c r="B41" s="29">
        <v>67830</v>
      </c>
      <c r="C41" s="30">
        <v>161413</v>
      </c>
      <c r="D41" s="30">
        <v>81255</v>
      </c>
      <c r="E41" s="30">
        <v>80158</v>
      </c>
      <c r="F41" s="22">
        <v>20.99</v>
      </c>
    </row>
    <row r="42" spans="1:6" ht="12.75" customHeight="1">
      <c r="A42" s="20" t="s">
        <v>17</v>
      </c>
      <c r="B42" s="29">
        <v>157926</v>
      </c>
      <c r="C42" s="30">
        <v>397446</v>
      </c>
      <c r="D42" s="30">
        <v>197847</v>
      </c>
      <c r="E42" s="30">
        <v>199599</v>
      </c>
      <c r="F42" s="22">
        <v>114.9</v>
      </c>
    </row>
    <row r="43" spans="1:6" ht="12.75" customHeight="1">
      <c r="A43" s="20" t="s">
        <v>18</v>
      </c>
      <c r="B43" s="29">
        <v>8856</v>
      </c>
      <c r="C43" s="30">
        <v>20748</v>
      </c>
      <c r="D43" s="30">
        <v>10495</v>
      </c>
      <c r="E43" s="30">
        <v>10253</v>
      </c>
      <c r="F43" s="22">
        <v>94.2</v>
      </c>
    </row>
    <row r="44" spans="1:6" ht="11.25" customHeight="1">
      <c r="A44" s="20"/>
      <c r="B44" s="31"/>
      <c r="C44" s="21"/>
      <c r="D44" s="21"/>
      <c r="E44" s="21"/>
      <c r="F44" s="22"/>
    </row>
    <row r="45" spans="1:6" ht="12.75" customHeight="1">
      <c r="A45" s="20" t="s">
        <v>19</v>
      </c>
      <c r="B45" s="29">
        <v>111581</v>
      </c>
      <c r="C45" s="30">
        <v>279389</v>
      </c>
      <c r="D45" s="30">
        <v>143458</v>
      </c>
      <c r="E45" s="30">
        <v>135931</v>
      </c>
      <c r="F45" s="22">
        <v>368.2</v>
      </c>
    </row>
    <row r="46" spans="1:6" ht="12.75" customHeight="1">
      <c r="A46" s="20" t="s">
        <v>20</v>
      </c>
      <c r="B46" s="29">
        <v>64058</v>
      </c>
      <c r="C46" s="30">
        <v>161077</v>
      </c>
      <c r="D46" s="30">
        <v>80049</v>
      </c>
      <c r="E46" s="30">
        <v>81028</v>
      </c>
      <c r="F46" s="22">
        <v>35.28</v>
      </c>
    </row>
    <row r="47" spans="1:6" ht="12.75" customHeight="1">
      <c r="A47" s="20" t="s">
        <v>21</v>
      </c>
      <c r="B47" s="29">
        <v>72984</v>
      </c>
      <c r="C47" s="30">
        <v>188659</v>
      </c>
      <c r="D47" s="30">
        <v>93319</v>
      </c>
      <c r="E47" s="30">
        <v>95340</v>
      </c>
      <c r="F47" s="22">
        <v>51.27</v>
      </c>
    </row>
    <row r="48" spans="1:6" ht="12.75" customHeight="1">
      <c r="A48" s="20" t="s">
        <v>22</v>
      </c>
      <c r="B48" s="29">
        <v>53554</v>
      </c>
      <c r="C48" s="30">
        <v>134778</v>
      </c>
      <c r="D48" s="30">
        <v>66374</v>
      </c>
      <c r="E48" s="30">
        <v>68404</v>
      </c>
      <c r="F48" s="22">
        <v>43.19</v>
      </c>
    </row>
    <row r="49" spans="1:6" ht="12.75" customHeight="1">
      <c r="A49" s="20" t="s">
        <v>23</v>
      </c>
      <c r="B49" s="29">
        <v>14434</v>
      </c>
      <c r="C49" s="30">
        <v>35559</v>
      </c>
      <c r="D49" s="30">
        <v>16772</v>
      </c>
      <c r="E49" s="30">
        <v>18787</v>
      </c>
      <c r="F49" s="22">
        <v>191.3</v>
      </c>
    </row>
    <row r="50" spans="1:6" ht="11.25" customHeight="1">
      <c r="A50" s="20"/>
      <c r="B50" s="31"/>
      <c r="C50" s="21"/>
      <c r="D50" s="21"/>
      <c r="E50" s="21"/>
      <c r="F50" s="22"/>
    </row>
    <row r="51" spans="1:6" ht="12.75" customHeight="1">
      <c r="A51" s="20" t="s">
        <v>24</v>
      </c>
      <c r="B51" s="29">
        <v>41277</v>
      </c>
      <c r="C51" s="30">
        <v>106151</v>
      </c>
      <c r="D51" s="30">
        <v>52433</v>
      </c>
      <c r="E51" s="30">
        <v>53718</v>
      </c>
      <c r="F51" s="22">
        <v>21.11</v>
      </c>
    </row>
    <row r="52" spans="1:6" ht="12.75" customHeight="1">
      <c r="A52" s="20" t="s">
        <v>25</v>
      </c>
      <c r="B52" s="29">
        <v>33880</v>
      </c>
      <c r="C52" s="30">
        <v>89003</v>
      </c>
      <c r="D52" s="30">
        <v>45020</v>
      </c>
      <c r="E52" s="30">
        <v>43983</v>
      </c>
      <c r="F52" s="22">
        <v>318.83</v>
      </c>
    </row>
    <row r="53" spans="1:6" ht="12.75" customHeight="1">
      <c r="A53" s="20" t="s">
        <v>26</v>
      </c>
      <c r="B53" s="29">
        <v>17315</v>
      </c>
      <c r="C53" s="30">
        <v>48197</v>
      </c>
      <c r="D53" s="30">
        <v>23958</v>
      </c>
      <c r="E53" s="30">
        <v>24239</v>
      </c>
      <c r="F53" s="22">
        <v>205.35</v>
      </c>
    </row>
    <row r="54" spans="1:6" ht="12.75" customHeight="1">
      <c r="A54" s="20" t="s">
        <v>27</v>
      </c>
      <c r="B54" s="29">
        <v>72799</v>
      </c>
      <c r="C54" s="30">
        <v>164177</v>
      </c>
      <c r="D54" s="30">
        <v>82729</v>
      </c>
      <c r="E54" s="30">
        <v>81448</v>
      </c>
      <c r="F54" s="22">
        <v>17.29</v>
      </c>
    </row>
    <row r="55" spans="1:6" ht="12.75" customHeight="1">
      <c r="A55" s="20" t="s">
        <v>28</v>
      </c>
      <c r="B55" s="29">
        <v>32446</v>
      </c>
      <c r="C55" s="30">
        <v>86546</v>
      </c>
      <c r="D55" s="30">
        <v>42982</v>
      </c>
      <c r="E55" s="30">
        <v>43564</v>
      </c>
      <c r="F55" s="22">
        <v>34.7</v>
      </c>
    </row>
    <row r="56" spans="1:6" ht="11.25" customHeight="1">
      <c r="A56" s="20"/>
      <c r="B56" s="31"/>
      <c r="C56" s="21"/>
      <c r="D56" s="21"/>
      <c r="E56" s="21"/>
      <c r="F56" s="22"/>
    </row>
    <row r="57" spans="1:6" ht="12.75" customHeight="1">
      <c r="A57" s="20" t="s">
        <v>58</v>
      </c>
      <c r="B57" s="29">
        <v>22112</v>
      </c>
      <c r="C57" s="30">
        <v>59706</v>
      </c>
      <c r="D57" s="30">
        <v>30063</v>
      </c>
      <c r="E57" s="30">
        <v>29643</v>
      </c>
      <c r="F57" s="22">
        <v>94.92</v>
      </c>
    </row>
    <row r="58" spans="1:6" ht="12.75" customHeight="1">
      <c r="A58" s="20" t="s">
        <v>29</v>
      </c>
      <c r="B58" s="29">
        <v>26575</v>
      </c>
      <c r="C58" s="30">
        <v>75038</v>
      </c>
      <c r="D58" s="30">
        <v>37687</v>
      </c>
      <c r="E58" s="30">
        <v>37351</v>
      </c>
      <c r="F58" s="22">
        <v>74.87</v>
      </c>
    </row>
    <row r="59" spans="1:6" ht="12.75" customHeight="1">
      <c r="A59" s="20" t="s">
        <v>30</v>
      </c>
      <c r="B59" s="29">
        <v>22459</v>
      </c>
      <c r="C59" s="30">
        <v>64176</v>
      </c>
      <c r="D59" s="30">
        <v>31703</v>
      </c>
      <c r="E59" s="30">
        <v>32473</v>
      </c>
      <c r="F59" s="22">
        <v>53.51</v>
      </c>
    </row>
    <row r="60" spans="1:6" ht="12.75" customHeight="1">
      <c r="A60" s="20" t="s">
        <v>31</v>
      </c>
      <c r="B60" s="29">
        <v>21044</v>
      </c>
      <c r="C60" s="30">
        <v>59423</v>
      </c>
      <c r="D60" s="30">
        <v>29499</v>
      </c>
      <c r="E60" s="30">
        <v>29924</v>
      </c>
      <c r="F60" s="22">
        <v>35.41</v>
      </c>
    </row>
    <row r="61" spans="1:6" ht="12.75" customHeight="1">
      <c r="A61" s="23" t="s">
        <v>32</v>
      </c>
      <c r="B61" s="32">
        <v>20006</v>
      </c>
      <c r="C61" s="33">
        <v>51521</v>
      </c>
      <c r="D61" s="33">
        <v>26439</v>
      </c>
      <c r="E61" s="33">
        <v>25082</v>
      </c>
      <c r="F61" s="24">
        <v>53.91</v>
      </c>
    </row>
    <row r="62" spans="1:6" ht="11.25" customHeight="1">
      <c r="A62" s="20"/>
      <c r="B62" s="21"/>
      <c r="C62" s="21"/>
      <c r="D62" s="21"/>
      <c r="E62" s="21"/>
      <c r="F62" s="22"/>
    </row>
    <row r="63" spans="1:6" ht="12.75" customHeight="1">
      <c r="A63" s="20" t="s">
        <v>102</v>
      </c>
      <c r="B63" s="29">
        <v>15911</v>
      </c>
      <c r="C63" s="30">
        <v>42513</v>
      </c>
      <c r="D63" s="30">
        <v>20047</v>
      </c>
      <c r="E63" s="30">
        <v>22466</v>
      </c>
      <c r="F63" s="22">
        <v>230.22</v>
      </c>
    </row>
    <row r="64" spans="1:6" ht="12.75" customHeight="1">
      <c r="A64" s="20" t="s">
        <v>99</v>
      </c>
      <c r="B64" s="29">
        <v>13248</v>
      </c>
      <c r="C64" s="30">
        <v>40613</v>
      </c>
      <c r="D64" s="30">
        <v>19848</v>
      </c>
      <c r="E64" s="30">
        <v>20765</v>
      </c>
      <c r="F64" s="22">
        <v>101.78</v>
      </c>
    </row>
    <row r="65" spans="1:6" ht="12.75" customHeight="1">
      <c r="A65" s="20" t="s">
        <v>100</v>
      </c>
      <c r="B65" s="29">
        <v>27345</v>
      </c>
      <c r="C65" s="30">
        <v>83266</v>
      </c>
      <c r="D65" s="30">
        <v>40701</v>
      </c>
      <c r="E65" s="30">
        <v>42565</v>
      </c>
      <c r="F65" s="22">
        <v>262.31</v>
      </c>
    </row>
    <row r="66" spans="1:6" ht="12.75" customHeight="1">
      <c r="A66" s="20" t="s">
        <v>101</v>
      </c>
      <c r="B66" s="29">
        <v>19523</v>
      </c>
      <c r="C66" s="30">
        <v>56522</v>
      </c>
      <c r="D66" s="30">
        <v>27826</v>
      </c>
      <c r="E66" s="30">
        <v>28696</v>
      </c>
      <c r="F66" s="22">
        <v>146.38</v>
      </c>
    </row>
    <row r="67" spans="1:6" ht="12.75" customHeight="1">
      <c r="A67" s="20" t="s">
        <v>92</v>
      </c>
      <c r="B67" s="29">
        <v>15017</v>
      </c>
      <c r="C67" s="30">
        <v>41139</v>
      </c>
      <c r="D67" s="30">
        <v>19928</v>
      </c>
      <c r="E67" s="30">
        <v>21211</v>
      </c>
      <c r="F67" s="22">
        <v>157.5</v>
      </c>
    </row>
    <row r="68" spans="1:6" ht="11.25" customHeight="1">
      <c r="A68" s="20"/>
      <c r="B68" s="31"/>
      <c r="C68" s="21"/>
      <c r="D68" s="21"/>
      <c r="E68" s="21"/>
      <c r="F68" s="22"/>
    </row>
    <row r="69" spans="1:6" ht="12.75" customHeight="1">
      <c r="A69" s="17" t="s">
        <v>33</v>
      </c>
      <c r="B69" s="34">
        <f>SUM(B70:B73)</f>
        <v>23915</v>
      </c>
      <c r="C69" s="18">
        <f>SUM(C70:C73)</f>
        <v>66955</v>
      </c>
      <c r="D69" s="18">
        <f>SUM(D70:D73)</f>
        <v>33059</v>
      </c>
      <c r="E69" s="18">
        <f>SUM(E70:E73)</f>
        <v>33896</v>
      </c>
      <c r="F69" s="19">
        <f>SUM(F70:F73)</f>
        <v>121.77000000000001</v>
      </c>
    </row>
    <row r="70" spans="1:6" ht="12.75" customHeight="1">
      <c r="A70" s="20" t="s">
        <v>34</v>
      </c>
      <c r="B70" s="29">
        <v>8573</v>
      </c>
      <c r="C70" s="30">
        <v>21219</v>
      </c>
      <c r="D70" s="30">
        <v>10604</v>
      </c>
      <c r="E70" s="30">
        <v>10615</v>
      </c>
      <c r="F70" s="22">
        <v>19.02</v>
      </c>
    </row>
    <row r="71" spans="1:6" ht="12.75" customHeight="1">
      <c r="A71" s="20" t="s">
        <v>35</v>
      </c>
      <c r="B71" s="29">
        <v>4375</v>
      </c>
      <c r="C71" s="30">
        <v>13783</v>
      </c>
      <c r="D71" s="30">
        <v>6874</v>
      </c>
      <c r="E71" s="30">
        <v>6909</v>
      </c>
      <c r="F71" s="22">
        <v>46.57</v>
      </c>
    </row>
    <row r="72" spans="1:6" ht="12.75" customHeight="1">
      <c r="A72" s="20" t="s">
        <v>36</v>
      </c>
      <c r="B72" s="29">
        <v>2823</v>
      </c>
      <c r="C72" s="30">
        <v>9043</v>
      </c>
      <c r="D72" s="30">
        <v>4498</v>
      </c>
      <c r="E72" s="30">
        <v>4545</v>
      </c>
      <c r="F72" s="22">
        <v>23.72</v>
      </c>
    </row>
    <row r="73" spans="1:6" ht="12.75" customHeight="1">
      <c r="A73" s="20" t="s">
        <v>37</v>
      </c>
      <c r="B73" s="29">
        <v>8144</v>
      </c>
      <c r="C73" s="30">
        <v>22910</v>
      </c>
      <c r="D73" s="30">
        <v>11083</v>
      </c>
      <c r="E73" s="30">
        <v>11827</v>
      </c>
      <c r="F73" s="22">
        <v>32.46</v>
      </c>
    </row>
    <row r="74" spans="1:6" ht="11.25" customHeight="1">
      <c r="A74" s="20"/>
      <c r="B74" s="31"/>
      <c r="C74" s="21"/>
      <c r="D74" s="21"/>
      <c r="E74" s="21"/>
      <c r="F74" s="22"/>
    </row>
    <row r="75" spans="1:6" ht="12.75" customHeight="1">
      <c r="A75" s="17" t="s">
        <v>38</v>
      </c>
      <c r="B75" s="34">
        <f>SUM(B76:B78)</f>
        <v>12169</v>
      </c>
      <c r="C75" s="18">
        <f>SUM(C76:C78)</f>
        <v>38042</v>
      </c>
      <c r="D75" s="18">
        <f>SUM(D76:D78)</f>
        <v>18854</v>
      </c>
      <c r="E75" s="18">
        <f>SUM(E76:E78)</f>
        <v>19188</v>
      </c>
      <c r="F75" s="19">
        <f>SUM(F76:F78)</f>
        <v>138.69</v>
      </c>
    </row>
    <row r="76" spans="1:6" ht="12.75" customHeight="1">
      <c r="A76" s="20" t="s">
        <v>39</v>
      </c>
      <c r="B76" s="29">
        <v>2217</v>
      </c>
      <c r="C76" s="30">
        <v>6612</v>
      </c>
      <c r="D76" s="30">
        <v>3313</v>
      </c>
      <c r="E76" s="30">
        <v>3299</v>
      </c>
      <c r="F76" s="22">
        <v>19.85</v>
      </c>
    </row>
    <row r="77" spans="1:6" ht="12.75" customHeight="1">
      <c r="A77" s="20" t="s">
        <v>40</v>
      </c>
      <c r="B77" s="29">
        <v>5324</v>
      </c>
      <c r="C77" s="30">
        <v>16130</v>
      </c>
      <c r="D77" s="30">
        <v>8043</v>
      </c>
      <c r="E77" s="30">
        <v>8087</v>
      </c>
      <c r="F77" s="22">
        <v>72.68</v>
      </c>
    </row>
    <row r="78" spans="1:6" ht="12.75" customHeight="1">
      <c r="A78" s="20" t="s">
        <v>41</v>
      </c>
      <c r="B78" s="29">
        <v>4628</v>
      </c>
      <c r="C78" s="30">
        <v>15300</v>
      </c>
      <c r="D78" s="30">
        <v>7498</v>
      </c>
      <c r="E78" s="30">
        <v>7802</v>
      </c>
      <c r="F78" s="22">
        <v>46.16</v>
      </c>
    </row>
    <row r="79" spans="1:6" ht="11.25" customHeight="1">
      <c r="A79" s="20"/>
      <c r="B79" s="31"/>
      <c r="C79" s="21"/>
      <c r="D79" s="21"/>
      <c r="E79" s="21"/>
      <c r="F79" s="22"/>
    </row>
    <row r="80" spans="1:6" ht="12.75" customHeight="1">
      <c r="A80" s="17" t="s">
        <v>42</v>
      </c>
      <c r="B80" s="34">
        <f>SUM(B81:B84)</f>
        <v>35183</v>
      </c>
      <c r="C80" s="18">
        <f>SUM(C81:C84)</f>
        <v>101273</v>
      </c>
      <c r="D80" s="18">
        <f>SUM(D81:D84)</f>
        <v>49376</v>
      </c>
      <c r="E80" s="18">
        <f>SUM(E81:E84)</f>
        <v>51897</v>
      </c>
      <c r="F80" s="19">
        <f>SUM(F81:F84)</f>
        <v>192.16</v>
      </c>
    </row>
    <row r="81" spans="1:6" ht="12.75" customHeight="1">
      <c r="A81" s="20" t="s">
        <v>43</v>
      </c>
      <c r="B81" s="29">
        <v>18040</v>
      </c>
      <c r="C81" s="30">
        <v>50143</v>
      </c>
      <c r="D81" s="30">
        <v>24531</v>
      </c>
      <c r="E81" s="30">
        <v>25612</v>
      </c>
      <c r="F81" s="22">
        <v>58.06</v>
      </c>
    </row>
    <row r="82" spans="1:6" ht="12.75" customHeight="1">
      <c r="A82" s="20" t="s">
        <v>44</v>
      </c>
      <c r="B82" s="29">
        <v>6468</v>
      </c>
      <c r="C82" s="30">
        <v>17950</v>
      </c>
      <c r="D82" s="30">
        <v>8649</v>
      </c>
      <c r="E82" s="30">
        <v>9301</v>
      </c>
      <c r="F82" s="22">
        <v>23.72</v>
      </c>
    </row>
    <row r="83" spans="1:6" ht="12.75" customHeight="1">
      <c r="A83" s="20" t="s">
        <v>45</v>
      </c>
      <c r="B83" s="29">
        <v>2539</v>
      </c>
      <c r="C83" s="30">
        <v>8058</v>
      </c>
      <c r="D83" s="30">
        <v>3968</v>
      </c>
      <c r="E83" s="30">
        <v>4090</v>
      </c>
      <c r="F83" s="22">
        <v>43.47</v>
      </c>
    </row>
    <row r="84" spans="1:6" ht="12.75" customHeight="1">
      <c r="A84" s="20" t="s">
        <v>103</v>
      </c>
      <c r="B84" s="29">
        <v>8136</v>
      </c>
      <c r="C84" s="30">
        <v>25122</v>
      </c>
      <c r="D84" s="30">
        <v>12228</v>
      </c>
      <c r="E84" s="30">
        <v>12894</v>
      </c>
      <c r="F84" s="22">
        <v>66.91</v>
      </c>
    </row>
    <row r="85" spans="1:6" ht="11.25" customHeight="1">
      <c r="A85" s="20"/>
      <c r="B85" s="31"/>
      <c r="C85" s="21"/>
      <c r="D85" s="21"/>
      <c r="E85" s="21"/>
      <c r="F85" s="22"/>
    </row>
    <row r="86" spans="1:6" ht="12.75" customHeight="1">
      <c r="A86" s="17" t="s">
        <v>46</v>
      </c>
      <c r="B86" s="34">
        <f>SUM(B87:B92)</f>
        <v>21777</v>
      </c>
      <c r="C86" s="18">
        <f>SUM(C87:C92)</f>
        <v>63698</v>
      </c>
      <c r="D86" s="18">
        <f>SUM(D87:D92)</f>
        <v>31088</v>
      </c>
      <c r="E86" s="18">
        <f>SUM(E87:E92)</f>
        <v>32610</v>
      </c>
      <c r="F86" s="19">
        <f>SUM(F87:F92)</f>
        <v>226.97000000000003</v>
      </c>
    </row>
    <row r="87" spans="1:6" ht="12.75" customHeight="1">
      <c r="A87" s="20" t="s">
        <v>47</v>
      </c>
      <c r="B87" s="29">
        <v>4441</v>
      </c>
      <c r="C87" s="30">
        <v>12009</v>
      </c>
      <c r="D87" s="30">
        <v>5873</v>
      </c>
      <c r="E87" s="30">
        <v>6136</v>
      </c>
      <c r="F87" s="22">
        <v>23.02</v>
      </c>
    </row>
    <row r="88" spans="1:6" ht="12.75" customHeight="1">
      <c r="A88" s="20" t="s">
        <v>48</v>
      </c>
      <c r="B88" s="29">
        <v>2440</v>
      </c>
      <c r="C88" s="30">
        <v>7444</v>
      </c>
      <c r="D88" s="30">
        <v>3572</v>
      </c>
      <c r="E88" s="30">
        <v>3872</v>
      </c>
      <c r="F88" s="22">
        <v>35.59</v>
      </c>
    </row>
    <row r="89" spans="1:6" ht="12.75" customHeight="1">
      <c r="A89" s="20" t="s">
        <v>49</v>
      </c>
      <c r="B89" s="29">
        <v>4965</v>
      </c>
      <c r="C89" s="30">
        <v>14519</v>
      </c>
      <c r="D89" s="30">
        <v>7116</v>
      </c>
      <c r="E89" s="30">
        <v>7403</v>
      </c>
      <c r="F89" s="22">
        <v>28.32</v>
      </c>
    </row>
    <row r="90" spans="1:6" ht="12.75" customHeight="1">
      <c r="A90" s="20" t="s">
        <v>50</v>
      </c>
      <c r="B90" s="29">
        <v>4344</v>
      </c>
      <c r="C90" s="30">
        <v>12332</v>
      </c>
      <c r="D90" s="30">
        <v>6046</v>
      </c>
      <c r="E90" s="30">
        <v>6286</v>
      </c>
      <c r="F90" s="22">
        <v>27.46</v>
      </c>
    </row>
    <row r="91" spans="1:6" ht="12.75" customHeight="1">
      <c r="A91" s="20" t="s">
        <v>51</v>
      </c>
      <c r="B91" s="29">
        <v>2678</v>
      </c>
      <c r="C91" s="30">
        <v>8169</v>
      </c>
      <c r="D91" s="30">
        <v>4025</v>
      </c>
      <c r="E91" s="30">
        <v>4144</v>
      </c>
      <c r="F91" s="22">
        <v>47.2</v>
      </c>
    </row>
    <row r="92" spans="1:6" ht="12.75" customHeight="1">
      <c r="A92" s="20" t="s">
        <v>52</v>
      </c>
      <c r="B92" s="29">
        <v>2909</v>
      </c>
      <c r="C92" s="30">
        <v>9225</v>
      </c>
      <c r="D92" s="30">
        <v>4456</v>
      </c>
      <c r="E92" s="30">
        <v>4769</v>
      </c>
      <c r="F92" s="22">
        <v>65.38</v>
      </c>
    </row>
    <row r="93" spans="1:6" ht="11.25" customHeight="1">
      <c r="A93" s="20"/>
      <c r="B93" s="31"/>
      <c r="C93" s="21"/>
      <c r="D93" s="21"/>
      <c r="E93" s="21"/>
      <c r="F93" s="22"/>
    </row>
    <row r="94" spans="1:6" ht="12.75" customHeight="1">
      <c r="A94" s="17" t="s">
        <v>53</v>
      </c>
      <c r="B94" s="34">
        <f>SUM(B95:B96)</f>
        <v>6815</v>
      </c>
      <c r="C94" s="18">
        <f>SUM(C95:C96)</f>
        <v>18744</v>
      </c>
      <c r="D94" s="18">
        <f>SUM(D95:D96)</f>
        <v>8951</v>
      </c>
      <c r="E94" s="18">
        <f>SUM(E95:E96)</f>
        <v>9793</v>
      </c>
      <c r="F94" s="19">
        <f>SUM(F95:F96)</f>
        <v>154.76</v>
      </c>
    </row>
    <row r="95" spans="1:6" ht="12.75" customHeight="1">
      <c r="A95" s="20" t="s">
        <v>54</v>
      </c>
      <c r="B95" s="29">
        <v>3658</v>
      </c>
      <c r="C95" s="30">
        <v>10942</v>
      </c>
      <c r="D95" s="30">
        <v>5275</v>
      </c>
      <c r="E95" s="30">
        <v>5667</v>
      </c>
      <c r="F95" s="22">
        <v>129.84</v>
      </c>
    </row>
    <row r="96" spans="1:6" ht="12.75" customHeight="1">
      <c r="A96" s="20" t="s">
        <v>55</v>
      </c>
      <c r="B96" s="29">
        <v>3157</v>
      </c>
      <c r="C96" s="30">
        <v>7802</v>
      </c>
      <c r="D96" s="30">
        <v>3676</v>
      </c>
      <c r="E96" s="30">
        <v>4126</v>
      </c>
      <c r="F96" s="22">
        <v>24.92</v>
      </c>
    </row>
    <row r="97" spans="1:6" ht="11.25" customHeight="1">
      <c r="A97" s="20"/>
      <c r="B97" s="31"/>
      <c r="C97" s="21"/>
      <c r="D97" s="21"/>
      <c r="E97" s="21"/>
      <c r="F97" s="22"/>
    </row>
    <row r="98" spans="1:6" ht="12.75" customHeight="1">
      <c r="A98" s="17" t="s">
        <v>56</v>
      </c>
      <c r="B98" s="34">
        <f>SUM(B99)</f>
        <v>3523</v>
      </c>
      <c r="C98" s="18">
        <f>SUM(C99)</f>
        <v>9056</v>
      </c>
      <c r="D98" s="18">
        <f>SUM(D99)</f>
        <v>4290</v>
      </c>
      <c r="E98" s="18">
        <f>SUM(E99)</f>
        <v>4766</v>
      </c>
      <c r="F98" s="19">
        <f>SUM(F99)</f>
        <v>45.16</v>
      </c>
    </row>
    <row r="99" spans="1:6" ht="12.75" customHeight="1" thickBot="1">
      <c r="A99" s="23" t="s">
        <v>57</v>
      </c>
      <c r="B99" s="35">
        <v>3523</v>
      </c>
      <c r="C99" s="36">
        <v>9056</v>
      </c>
      <c r="D99" s="36">
        <v>4290</v>
      </c>
      <c r="E99" s="36">
        <v>4766</v>
      </c>
      <c r="F99" s="37">
        <v>45.16</v>
      </c>
    </row>
    <row r="100" ht="12.75" customHeight="1">
      <c r="A100" s="25" t="s">
        <v>104</v>
      </c>
    </row>
    <row r="101" ht="12.75" customHeight="1">
      <c r="A101" s="26" t="s">
        <v>93</v>
      </c>
    </row>
    <row r="102" spans="1:6" ht="12.75" customHeight="1">
      <c r="A102" s="39" t="s">
        <v>111</v>
      </c>
      <c r="B102" s="39"/>
      <c r="C102" s="39"/>
      <c r="D102" s="39"/>
      <c r="E102" s="39"/>
      <c r="F102" s="39"/>
    </row>
    <row r="103" spans="1:6" ht="12.75" customHeight="1">
      <c r="A103" s="39"/>
      <c r="B103" s="39"/>
      <c r="C103" s="39"/>
      <c r="D103" s="39"/>
      <c r="E103" s="39"/>
      <c r="F103" s="39"/>
    </row>
    <row r="104" ht="13.5">
      <c r="A104" s="5" t="s">
        <v>105</v>
      </c>
    </row>
    <row r="105" spans="1:2" ht="13.5">
      <c r="A105" s="27" t="s">
        <v>3</v>
      </c>
      <c r="B105" s="5">
        <f>C19</f>
        <v>955279</v>
      </c>
    </row>
    <row r="106" spans="1:2" ht="13.5">
      <c r="A106" s="27" t="s">
        <v>94</v>
      </c>
      <c r="B106" s="5">
        <f>C29</f>
        <v>600025</v>
      </c>
    </row>
    <row r="107" spans="1:2" ht="13.5">
      <c r="A107" s="27" t="s">
        <v>110</v>
      </c>
      <c r="B107" s="5">
        <f>C42</f>
        <v>397446</v>
      </c>
    </row>
    <row r="108" spans="1:2" ht="13.5">
      <c r="A108" s="27" t="s">
        <v>59</v>
      </c>
      <c r="B108" s="5">
        <f>C28+C54</f>
        <v>639928</v>
      </c>
    </row>
    <row r="109" spans="1:2" ht="13.5">
      <c r="A109" s="27" t="s">
        <v>60</v>
      </c>
      <c r="B109" s="5">
        <f>C33+C46+C48</f>
        <v>780049</v>
      </c>
    </row>
    <row r="110" spans="1:2" ht="13.5">
      <c r="A110" s="27" t="s">
        <v>61</v>
      </c>
      <c r="B110" s="5">
        <f>C34</f>
        <v>154695</v>
      </c>
    </row>
    <row r="111" spans="1:2" ht="13.5">
      <c r="A111" s="27" t="s">
        <v>95</v>
      </c>
      <c r="B111" s="5">
        <f>C36+C37+C55+C58+C59+C60+C61+C69</f>
        <v>703463</v>
      </c>
    </row>
    <row r="112" spans="1:2" ht="13.5">
      <c r="A112" s="27" t="s">
        <v>96</v>
      </c>
      <c r="B112" s="5">
        <f>C35+C86</f>
        <v>156329</v>
      </c>
    </row>
    <row r="113" spans="1:2" ht="13.5">
      <c r="A113" s="27" t="s">
        <v>97</v>
      </c>
      <c r="B113" s="5">
        <f>C43+C67+C94</f>
        <v>80631</v>
      </c>
    </row>
    <row r="114" spans="1:2" ht="13.5">
      <c r="A114" s="27" t="s">
        <v>62</v>
      </c>
      <c r="B114" s="5">
        <f>C45</f>
        <v>279389</v>
      </c>
    </row>
    <row r="115" spans="1:2" ht="13.5">
      <c r="A115" s="27" t="s">
        <v>98</v>
      </c>
      <c r="B115" s="5">
        <f>C31+C52+C53+C57</f>
        <v>322657</v>
      </c>
    </row>
    <row r="116" spans="1:2" ht="13.5">
      <c r="A116" s="27" t="s">
        <v>63</v>
      </c>
      <c r="B116" s="5">
        <f>C41+C47+C51</f>
        <v>456223</v>
      </c>
    </row>
    <row r="117" spans="1:2" ht="13.5">
      <c r="A117" s="27" t="s">
        <v>64</v>
      </c>
      <c r="B117" s="5">
        <f>C65+C75</f>
        <v>121308</v>
      </c>
    </row>
    <row r="118" spans="1:2" ht="13.5">
      <c r="A118" s="27" t="s">
        <v>65</v>
      </c>
      <c r="B118" s="5">
        <f>C27+C64+C40</f>
        <v>180368</v>
      </c>
    </row>
    <row r="119" spans="1:2" ht="13.5">
      <c r="A119" s="27" t="s">
        <v>66</v>
      </c>
      <c r="B119" s="5">
        <f>C39+C66+C80</f>
        <v>219446</v>
      </c>
    </row>
    <row r="120" spans="1:2" ht="13.5">
      <c r="A120" s="27" t="s">
        <v>67</v>
      </c>
      <c r="B120" s="5">
        <f>C30+C49+C63+C98</f>
        <v>136507</v>
      </c>
    </row>
  </sheetData>
  <mergeCells count="2">
    <mergeCell ref="C3:E3"/>
    <mergeCell ref="A102:F103"/>
  </mergeCells>
  <printOptions/>
  <pageMargins left="0.7874015748031497" right="0.7874015748031497" top="0.7874015748031497" bottom="1.1811023622047245" header="0.5118110236220472" footer="0.5118110236220472"/>
  <pageSetup horizontalDpi="300" verticalDpi="300" orientation="portrait" paperSize="9" scale="9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 </cp:lastModifiedBy>
  <cp:lastPrinted>2010-11-26T01:13:47Z</cp:lastPrinted>
  <dcterms:created xsi:type="dcterms:W3CDTF">2009-04-20T00:01:52Z</dcterms:created>
  <dcterms:modified xsi:type="dcterms:W3CDTF">2010-11-26T01:21:02Z</dcterms:modified>
  <cp:category/>
  <cp:version/>
  <cp:contentType/>
  <cp:contentStatus/>
</cp:coreProperties>
</file>