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670" windowHeight="9255" activeTab="0"/>
  </bookViews>
  <sheets>
    <sheet name="人口世帯" sheetId="1" r:id="rId1"/>
  </sheets>
  <definedNames>
    <definedName name="_xlnm.Print_Area" localSheetId="0">'人口世帯'!$A$1:$F$136</definedName>
  </definedNames>
  <calcPr fullCalcOnLoad="1"/>
</workbook>
</file>

<file path=xl/sharedStrings.xml><?xml version="1.0" encoding="utf-8"?>
<sst xmlns="http://schemas.openxmlformats.org/spreadsheetml/2006/main" count="143" uniqueCount="127">
  <si>
    <t>医療圏</t>
  </si>
  <si>
    <t>　　　　人</t>
  </si>
  <si>
    <t>口</t>
  </si>
  <si>
    <t>面積</t>
  </si>
  <si>
    <t>市町村</t>
  </si>
  <si>
    <t>世帯数</t>
  </si>
  <si>
    <t>総数</t>
  </si>
  <si>
    <t>男</t>
  </si>
  <si>
    <t>女</t>
  </si>
  <si>
    <t>　  （Ｋ㎡）</t>
  </si>
  <si>
    <t>県計</t>
  </si>
  <si>
    <t>市計</t>
  </si>
  <si>
    <t>郡計</t>
  </si>
  <si>
    <t>（医療圏）</t>
  </si>
  <si>
    <t xml:space="preserve"> </t>
  </si>
  <si>
    <t>千葉</t>
  </si>
  <si>
    <t>東葛南部</t>
  </si>
  <si>
    <t>東葛北部</t>
  </si>
  <si>
    <t>印旛山武</t>
  </si>
  <si>
    <t>香取海匝</t>
  </si>
  <si>
    <t>夷隅長生市原</t>
  </si>
  <si>
    <t>安房</t>
  </si>
  <si>
    <t>君津</t>
  </si>
  <si>
    <t>（市町村）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</si>
  <si>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</si>
  <si>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</si>
  <si>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</si>
  <si>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</si>
  <si>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</si>
  <si>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</si>
  <si>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</si>
  <si>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</si>
  <si>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</si>
  <si>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</si>
  <si>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</si>
  <si>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</si>
  <si>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</si>
  <si>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</si>
  <si>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</si>
  <si>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</si>
  <si>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</si>
  <si>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</si>
  <si>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</si>
  <si>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</si>
  <si>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</si>
  <si>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</si>
  <si>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</si>
  <si>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</si>
  <si>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</si>
  <si>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</si>
  <si>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</si>
  <si>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</si>
  <si>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</si>
  <si>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</si>
  <si>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</si>
  <si>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</si>
  <si>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</si>
  <si>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</si>
  <si>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</si>
  <si>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</si>
  <si>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</si>
  <si>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東葛飾郡</t>
  </si>
  <si>
    <t>関宿町</t>
  </si>
  <si>
    <t>沼南町</t>
  </si>
  <si>
    <t>印旛郡</t>
  </si>
  <si>
    <t>酒々井町</t>
  </si>
  <si>
    <t>富里町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</si>
  <si>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</si>
  <si>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</si>
  <si>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</si>
  <si>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</si>
  <si>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</si>
  <si>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</si>
  <si>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</si>
  <si>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</si>
  <si>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</si>
  <si>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</si>
  <si>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</si>
  <si>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</si>
  <si>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</si>
  <si>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</si>
  <si>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</si>
  <si>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　　　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</si>
  <si>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</si>
  <si>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</si>
  <si>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</si>
  <si>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</si>
  <si>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</si>
  <si>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</si>
  <si>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</si>
  <si>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</si>
  <si>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</si>
  <si>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</si>
  <si>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</si>
  <si>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</si>
  <si>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</si>
  <si>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</si>
  <si>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</si>
  <si>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</si>
  <si>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</si>
  <si>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</si>
  <si>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</si>
  <si>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</si>
  <si>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</si>
  <si>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</si>
  <si>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</si>
  <si>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</si>
  <si>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</si>
  <si>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</si>
  <si>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</si>
  <si>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</si>
  <si>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</si>
  <si>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</si>
  <si>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</si>
  <si>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</si>
  <si>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</si>
  <si>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</si>
  <si>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</si>
  <si>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</si>
  <si>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</si>
  <si>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</si>
  <si>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（県計とは不一致）</t>
  </si>
  <si>
    <t>４．医療圏・市町村別人口及び世帯数</t>
  </si>
  <si>
    <t>㎢</t>
  </si>
  <si>
    <t>　　平成9年10月１日現在</t>
  </si>
  <si>
    <t>＊面積は、平成8年10月1日現在。建設省国土地理院「全国都道府県市区町村別面積調」及び総務省統計局推計による。</t>
  </si>
  <si>
    <t>＊人口及び世帯数は、平成9年10月1日現在「千葉県毎月常住人口」による。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</si>
</sst>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22"/>
      <name val="ＭＳ 明朝"/>
      <family val="1"/>
    </font>
    <font>
      <sz val="36"/>
      <name val="ＭＳ 明朝"/>
      <family val="1"/>
    </font>
    <font>
      <sz val="22"/>
      <name val="ＭＳ ゴシック"/>
      <family val="3"/>
    </font>
    <font>
      <sz val="32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37" fontId="5" fillId="0" borderId="7" xfId="0" applyNumberFormat="1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0" borderId="8" xfId="0" applyFont="1" applyBorder="1" applyAlignment="1" applyProtection="1">
      <alignment vertical="center"/>
      <protection/>
    </xf>
    <xf numFmtId="37" fontId="5" fillId="0" borderId="9" xfId="0" applyNumberFormat="1" applyFont="1" applyBorder="1" applyAlignment="1" applyProtection="1">
      <alignment/>
      <protection/>
    </xf>
    <xf numFmtId="2" fontId="5" fillId="0" borderId="9" xfId="0" applyNumberFormat="1" applyFont="1" applyBorder="1" applyAlignment="1" applyProtection="1">
      <alignment/>
      <protection/>
    </xf>
    <xf numFmtId="0" fontId="7" fillId="0" borderId="5" xfId="0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178" fontId="5" fillId="0" borderId="0" xfId="0" applyNumberFormat="1" applyFont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40"/>
  <sheetViews>
    <sheetView tabSelected="1" defaultGridColor="0" zoomScale="50" zoomScaleNormal="50" colorId="22" workbookViewId="0" topLeftCell="A1">
      <selection activeCell="G9" sqref="G9"/>
    </sheetView>
  </sheetViews>
  <sheetFormatPr defaultColWidth="10.66015625" defaultRowHeight="18"/>
  <cols>
    <col min="1" max="1" width="25.5" style="1" customWidth="1"/>
    <col min="2" max="2" width="24.66015625" style="1" customWidth="1"/>
    <col min="3" max="3" width="19.66015625" style="1" bestFit="1" customWidth="1"/>
    <col min="4" max="10" width="24.66015625" style="1" customWidth="1"/>
    <col min="11" max="17" width="20.66015625" style="1" customWidth="1"/>
    <col min="18" max="16384" width="10.66015625" style="1" customWidth="1"/>
  </cols>
  <sheetData>
    <row r="1" spans="1:9" ht="39" customHeight="1">
      <c r="A1" s="32" t="s">
        <v>122</v>
      </c>
      <c r="B1" s="3"/>
      <c r="C1" s="3"/>
      <c r="D1" s="3"/>
      <c r="E1" s="3"/>
      <c r="F1" s="3"/>
      <c r="G1" s="3"/>
      <c r="H1" s="3"/>
      <c r="I1" s="3"/>
    </row>
    <row r="2" spans="1:9" ht="49.5" customHeight="1" thickBot="1">
      <c r="A2" s="4"/>
      <c r="B2" s="3"/>
      <c r="C2" s="3"/>
      <c r="D2" s="3"/>
      <c r="E2" s="3"/>
      <c r="F2" s="3"/>
      <c r="G2" s="3"/>
      <c r="H2" s="3"/>
      <c r="I2" s="3"/>
    </row>
    <row r="3" spans="1:19" ht="30" customHeight="1">
      <c r="A3" s="5" t="s">
        <v>0</v>
      </c>
      <c r="B3" s="6"/>
      <c r="C3" s="7" t="s">
        <v>1</v>
      </c>
      <c r="D3" s="7"/>
      <c r="E3" s="7" t="s">
        <v>2</v>
      </c>
      <c r="F3" s="5" t="s">
        <v>3</v>
      </c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30" customHeight="1">
      <c r="A4" s="8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33" t="s">
        <v>123</v>
      </c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</row>
    <row r="5" spans="1:19" ht="26.25" customHeight="1">
      <c r="A5" s="25" t="s">
        <v>10</v>
      </c>
      <c r="B5" s="26">
        <f>SUM(B9:B16)</f>
        <v>2081965</v>
      </c>
      <c r="C5" s="26">
        <f>SUM(C9:C16)</f>
        <v>5855963</v>
      </c>
      <c r="D5" s="26">
        <f>SUM(D9:D16)</f>
        <v>2950284</v>
      </c>
      <c r="E5" s="26">
        <f>SUM(E9:E16)</f>
        <v>2905679</v>
      </c>
      <c r="F5" s="27">
        <v>5155.99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26.25" customHeight="1">
      <c r="A6" s="25" t="s">
        <v>11</v>
      </c>
      <c r="B6" s="26">
        <f>SUM(B19:B60)</f>
        <v>1860578</v>
      </c>
      <c r="C6" s="26">
        <f>SUM(C19:C60)</f>
        <v>5111466</v>
      </c>
      <c r="D6" s="26">
        <f>SUM(D19:D60)</f>
        <v>2582887</v>
      </c>
      <c r="E6" s="26">
        <f>SUM(E19:E60)</f>
        <v>2528579</v>
      </c>
      <c r="F6" s="27">
        <v>3212.03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26.25" customHeight="1">
      <c r="A7" s="25" t="s">
        <v>12</v>
      </c>
      <c r="B7" s="26">
        <f>B5-B6</f>
        <v>221387</v>
      </c>
      <c r="C7" s="26">
        <f>C5-C6</f>
        <v>744497</v>
      </c>
      <c r="D7" s="26">
        <f>D5-D6</f>
        <v>367397</v>
      </c>
      <c r="E7" s="26">
        <f>E5-E6</f>
        <v>377100</v>
      </c>
      <c r="F7" s="27">
        <v>1943.96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ht="26.25" customHeight="1">
      <c r="A8" s="12" t="s">
        <v>13</v>
      </c>
      <c r="B8" s="13" t="s">
        <v>14</v>
      </c>
      <c r="C8" s="13" t="s">
        <v>14</v>
      </c>
      <c r="D8" s="13" t="s">
        <v>14</v>
      </c>
      <c r="E8" s="13" t="s">
        <v>14</v>
      </c>
      <c r="F8" s="2" t="s">
        <v>14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19" ht="26.25" customHeight="1">
      <c r="A9" s="12" t="s">
        <v>15</v>
      </c>
      <c r="B9" s="13">
        <f>B18</f>
        <v>327879</v>
      </c>
      <c r="C9" s="13">
        <f aca="true" t="shared" si="0" ref="C9:C16">D9+E9</f>
        <v>863930</v>
      </c>
      <c r="D9" s="13">
        <f>D18</f>
        <v>436533</v>
      </c>
      <c r="E9" s="13">
        <f>E18</f>
        <v>427397</v>
      </c>
      <c r="F9" s="14">
        <f>F18</f>
        <v>272.08</v>
      </c>
      <c r="G9" s="34">
        <f>SUM(F9:F16)</f>
        <v>5155.85</v>
      </c>
      <c r="H9" s="2" t="s">
        <v>121</v>
      </c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1:19" ht="26.25" customHeight="1">
      <c r="A10" s="12" t="s">
        <v>16</v>
      </c>
      <c r="B10" s="13">
        <f>B27+B56+B28+B52+B42+B48</f>
        <v>598701</v>
      </c>
      <c r="C10" s="13">
        <f t="shared" si="0"/>
        <v>1529634</v>
      </c>
      <c r="D10" s="13">
        <f>D27+D56+D28+D52+D42+D48</f>
        <v>783671</v>
      </c>
      <c r="E10" s="13">
        <f>E27+E56+E28+E52+E42+E48</f>
        <v>745963</v>
      </c>
      <c r="F10" s="15">
        <f>F27+F56+F28+F52+F42+F48</f>
        <v>253.79000000000005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  <row r="11" spans="1:19" ht="26.25" customHeight="1">
      <c r="A11" s="12" t="s">
        <v>17</v>
      </c>
      <c r="B11" s="13">
        <f>B32+B33+B62+B44+B47+B50</f>
        <v>446466</v>
      </c>
      <c r="C11" s="13">
        <f t="shared" si="0"/>
        <v>1253845</v>
      </c>
      <c r="D11" s="13">
        <f>D32+D33+D62+D44+D47+D50</f>
        <v>631764</v>
      </c>
      <c r="E11" s="13">
        <f>E32+E33+E62+E44+E47+E50</f>
        <v>622081</v>
      </c>
      <c r="F11" s="15">
        <f>F32+F33+F62+F44+F47+F50</f>
        <v>358.23999999999995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ht="26.25" customHeight="1">
      <c r="A12" s="12" t="s">
        <v>18</v>
      </c>
      <c r="B12" s="13">
        <f>B36+B38+B57+B59+B72+B39+B99+B60</f>
        <v>268900</v>
      </c>
      <c r="C12" s="13">
        <f t="shared" si="0"/>
        <v>839193</v>
      </c>
      <c r="D12" s="13">
        <f>D36+D38+D57+D59+D99+D39+D72+D60</f>
        <v>417816</v>
      </c>
      <c r="E12" s="13">
        <f>E36+E38+E57+E59+E72+E99+E39+E60</f>
        <v>421377</v>
      </c>
      <c r="F12" s="15">
        <f>F36+F38+F57+F59+F72+F99+F39+F60</f>
        <v>1003.6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1:19" ht="26.25" customHeight="1">
      <c r="A13" s="12" t="s">
        <v>19</v>
      </c>
      <c r="B13" s="13">
        <f>B34+B80+B26+B41+B91+B40+B95</f>
        <v>106413</v>
      </c>
      <c r="C13" s="13">
        <f t="shared" si="0"/>
        <v>365024</v>
      </c>
      <c r="D13" s="13">
        <f>D34+D80+D26+D41+D91+D40+D95</f>
        <v>178312</v>
      </c>
      <c r="E13" s="13">
        <f>E34+E80+E26+E41+E91+E40+E95</f>
        <v>186712</v>
      </c>
      <c r="F13" s="15">
        <f>F34+F80+F26+F41+F91+F40+F95</f>
        <v>832.12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ht="26.25" customHeight="1">
      <c r="A14" s="12" t="s">
        <v>20</v>
      </c>
      <c r="B14" s="13">
        <f>B35+B109+B45+B117+B46</f>
        <v>174675</v>
      </c>
      <c r="C14" s="13">
        <f t="shared" si="0"/>
        <v>527016</v>
      </c>
      <c r="D14" s="13">
        <f>D35+D109+D45+D117+D46</f>
        <v>265976</v>
      </c>
      <c r="E14" s="13">
        <f>E35+E109+E45+E117+E46</f>
        <v>261040</v>
      </c>
      <c r="F14" s="15">
        <f>F35+F109+F45+F117+F46</f>
        <v>1101.63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1:19" ht="26.25" customHeight="1">
      <c r="A15" s="12" t="s">
        <v>21</v>
      </c>
      <c r="B15" s="13">
        <f>B29+B124+B51</f>
        <v>51532</v>
      </c>
      <c r="C15" s="13">
        <f t="shared" si="0"/>
        <v>150163</v>
      </c>
      <c r="D15" s="13">
        <f>D29+D124+D51</f>
        <v>71465</v>
      </c>
      <c r="E15" s="13">
        <f>E29+E124+E51</f>
        <v>78698</v>
      </c>
      <c r="F15" s="15">
        <f>F29+F124+F51</f>
        <v>576.8399999999999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1:19" ht="26.25" customHeight="1">
      <c r="A16" s="12" t="s">
        <v>22</v>
      </c>
      <c r="B16" s="13">
        <f>B30+B53+B54+B58</f>
        <v>107399</v>
      </c>
      <c r="C16" s="13">
        <f t="shared" si="0"/>
        <v>327158</v>
      </c>
      <c r="D16" s="13">
        <f>D30+D53+D54+D58</f>
        <v>164747</v>
      </c>
      <c r="E16" s="13">
        <f>E30+E53+E54+E58</f>
        <v>162411</v>
      </c>
      <c r="F16" s="15">
        <f>F30+F53+F54+F58</f>
        <v>757.55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</row>
    <row r="17" spans="1:19" ht="26.25" customHeight="1">
      <c r="A17" s="12" t="s">
        <v>23</v>
      </c>
      <c r="B17" s="13"/>
      <c r="C17" s="13"/>
      <c r="D17" s="13"/>
      <c r="E17" s="13"/>
      <c r="F17" s="1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</row>
    <row r="18" spans="1:19" ht="26.25" customHeight="1">
      <c r="A18" s="12" t="s">
        <v>24</v>
      </c>
      <c r="B18" s="13">
        <f>SUM(B19:B24)</f>
        <v>327879</v>
      </c>
      <c r="C18" s="13">
        <f aca="true" t="shared" si="1" ref="C18:C24">D18+E18</f>
        <v>863930</v>
      </c>
      <c r="D18" s="13">
        <f>SUM(D19:D24)</f>
        <v>436533</v>
      </c>
      <c r="E18" s="13">
        <f>SUM(E19:E24)</f>
        <v>427397</v>
      </c>
      <c r="F18" s="15">
        <f>SUM(F19:F24)</f>
        <v>272.08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1:19" ht="26.25" customHeight="1">
      <c r="A19" s="12" t="s">
        <v>25</v>
      </c>
      <c r="B19" s="13">
        <v>69946</v>
      </c>
      <c r="C19" s="13">
        <f t="shared" si="1"/>
        <v>166222</v>
      </c>
      <c r="D19" s="13">
        <v>84355</v>
      </c>
      <c r="E19" s="13">
        <v>81867</v>
      </c>
      <c r="F19" s="15">
        <v>44.81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1:19" ht="26.25" customHeight="1">
      <c r="A20" s="12" t="s">
        <v>26</v>
      </c>
      <c r="B20" s="13">
        <v>66684</v>
      </c>
      <c r="C20" s="13">
        <f t="shared" si="1"/>
        <v>176918</v>
      </c>
      <c r="D20" s="13">
        <v>90212</v>
      </c>
      <c r="E20" s="13">
        <v>86706</v>
      </c>
      <c r="F20" s="15">
        <v>34.24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1:19" ht="26.25" customHeight="1">
      <c r="A21" s="12" t="s">
        <v>27</v>
      </c>
      <c r="B21" s="13">
        <v>58487</v>
      </c>
      <c r="C21" s="13">
        <f t="shared" si="1"/>
        <v>149020</v>
      </c>
      <c r="D21" s="13">
        <v>75745</v>
      </c>
      <c r="E21" s="13">
        <v>73275</v>
      </c>
      <c r="F21" s="15">
        <v>21.25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1:19" ht="26.25" customHeight="1">
      <c r="A22" s="12" t="s">
        <v>28</v>
      </c>
      <c r="B22" s="13">
        <v>54142</v>
      </c>
      <c r="C22" s="13">
        <f t="shared" si="1"/>
        <v>149391</v>
      </c>
      <c r="D22" s="13">
        <v>75555</v>
      </c>
      <c r="E22" s="13">
        <v>73836</v>
      </c>
      <c r="F22" s="15">
        <v>84.21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19" ht="26.25" customHeight="1">
      <c r="A23" s="12" t="s">
        <v>29</v>
      </c>
      <c r="B23" s="13">
        <v>30028</v>
      </c>
      <c r="C23" s="13">
        <f t="shared" si="1"/>
        <v>92048</v>
      </c>
      <c r="D23" s="13">
        <v>45745</v>
      </c>
      <c r="E23" s="13">
        <v>46303</v>
      </c>
      <c r="F23" s="15">
        <v>66.41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ht="26.25" customHeight="1">
      <c r="A24" s="12" t="s">
        <v>30</v>
      </c>
      <c r="B24" s="13">
        <v>48592</v>
      </c>
      <c r="C24" s="13">
        <f t="shared" si="1"/>
        <v>130331</v>
      </c>
      <c r="D24" s="13">
        <v>64921</v>
      </c>
      <c r="E24" s="13">
        <v>65410</v>
      </c>
      <c r="F24" s="15">
        <v>21.16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9" ht="26.25" customHeight="1">
      <c r="A25" s="12"/>
      <c r="B25" s="13"/>
      <c r="C25" s="13"/>
      <c r="D25" s="13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1:19" ht="26.25" customHeight="1">
      <c r="A26" s="12" t="s">
        <v>31</v>
      </c>
      <c r="B26" s="13">
        <v>25879</v>
      </c>
      <c r="C26" s="13">
        <f>D26+E26</f>
        <v>80979</v>
      </c>
      <c r="D26" s="13">
        <v>38690</v>
      </c>
      <c r="E26" s="13">
        <v>42289</v>
      </c>
      <c r="F26" s="14">
        <v>83.6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ht="26.25" customHeight="1">
      <c r="A27" s="12" t="s">
        <v>32</v>
      </c>
      <c r="B27" s="13">
        <v>185683</v>
      </c>
      <c r="C27" s="13">
        <f>D27+E27</f>
        <v>441893</v>
      </c>
      <c r="D27" s="13">
        <v>228870</v>
      </c>
      <c r="E27" s="13">
        <v>213023</v>
      </c>
      <c r="F27" s="14">
        <v>57.44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ht="26.25" customHeight="1">
      <c r="A28" s="12" t="s">
        <v>33</v>
      </c>
      <c r="B28" s="13">
        <v>210019</v>
      </c>
      <c r="C28" s="13">
        <f>D28+E28</f>
        <v>545299</v>
      </c>
      <c r="D28" s="13">
        <v>279900</v>
      </c>
      <c r="E28" s="13">
        <v>265399</v>
      </c>
      <c r="F28" s="14">
        <v>85.68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ht="26.25" customHeight="1">
      <c r="A29" s="12" t="s">
        <v>34</v>
      </c>
      <c r="B29" s="13">
        <v>18997</v>
      </c>
      <c r="C29" s="13">
        <f>D29+E29</f>
        <v>52430</v>
      </c>
      <c r="D29" s="13">
        <v>25058</v>
      </c>
      <c r="E29" s="13">
        <v>27372</v>
      </c>
      <c r="F29" s="14">
        <v>110.2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1:19" ht="26.25" customHeight="1">
      <c r="A30" s="12" t="s">
        <v>35</v>
      </c>
      <c r="B30" s="13">
        <v>41573</v>
      </c>
      <c r="C30" s="13">
        <f>D30+E30</f>
        <v>121967</v>
      </c>
      <c r="D30" s="13">
        <v>61604</v>
      </c>
      <c r="E30" s="13">
        <v>60363</v>
      </c>
      <c r="F30" s="14">
        <v>138.65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1:19" ht="26.25" customHeight="1">
      <c r="A31" s="12"/>
      <c r="B31" s="13"/>
      <c r="C31" s="13"/>
      <c r="D31" s="13"/>
      <c r="E31" s="1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1:19" ht="26.25" customHeight="1">
      <c r="A32" s="12" t="s">
        <v>36</v>
      </c>
      <c r="B32" s="13">
        <v>175331</v>
      </c>
      <c r="C32" s="13">
        <f>D32+E32</f>
        <v>461126</v>
      </c>
      <c r="D32" s="13">
        <v>234083</v>
      </c>
      <c r="E32" s="13">
        <v>227043</v>
      </c>
      <c r="F32" s="14">
        <v>61.33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1:19" ht="26.25" customHeight="1">
      <c r="A33" s="12" t="s">
        <v>37</v>
      </c>
      <c r="B33" s="13">
        <v>39548</v>
      </c>
      <c r="C33" s="13">
        <f>D33+E33</f>
        <v>121030</v>
      </c>
      <c r="D33" s="13">
        <v>61171</v>
      </c>
      <c r="E33" s="13">
        <v>59859</v>
      </c>
      <c r="F33" s="14">
        <v>73.72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1:19" ht="26.25" customHeight="1">
      <c r="A34" s="12" t="s">
        <v>38</v>
      </c>
      <c r="B34" s="13">
        <v>14662</v>
      </c>
      <c r="C34" s="13">
        <f>D34+E34</f>
        <v>49430</v>
      </c>
      <c r="D34" s="13">
        <v>24245</v>
      </c>
      <c r="E34" s="13">
        <v>25185</v>
      </c>
      <c r="F34" s="14">
        <v>119.88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1:19" ht="26.25" customHeight="1">
      <c r="A35" s="12" t="s">
        <v>39</v>
      </c>
      <c r="B35" s="13">
        <v>30933</v>
      </c>
      <c r="C35" s="13">
        <f>D35+E35</f>
        <v>92962</v>
      </c>
      <c r="D35" s="13">
        <v>45971</v>
      </c>
      <c r="E35" s="13">
        <v>46991</v>
      </c>
      <c r="F35" s="14">
        <v>100.01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1:19" ht="26.25" customHeight="1">
      <c r="A36" s="12" t="s">
        <v>40</v>
      </c>
      <c r="B36" s="13">
        <v>35159</v>
      </c>
      <c r="C36" s="13">
        <f>D36+E36</f>
        <v>93419</v>
      </c>
      <c r="D36" s="13">
        <v>47553</v>
      </c>
      <c r="E36" s="13">
        <v>45866</v>
      </c>
      <c r="F36" s="14">
        <v>131.27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1:19" ht="26.25" customHeight="1">
      <c r="A37" s="12"/>
      <c r="B37" s="13"/>
      <c r="C37" s="13"/>
      <c r="D37" s="13"/>
      <c r="E37" s="1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26.25" customHeight="1">
      <c r="A38" s="12" t="s">
        <v>41</v>
      </c>
      <c r="B38" s="13">
        <v>55112</v>
      </c>
      <c r="C38" s="13">
        <f>D38+E38</f>
        <v>168072</v>
      </c>
      <c r="D38" s="13">
        <v>83013</v>
      </c>
      <c r="E38" s="13">
        <v>85059</v>
      </c>
      <c r="F38" s="14">
        <v>103.59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ht="26.25" customHeight="1">
      <c r="A39" s="12" t="s">
        <v>42</v>
      </c>
      <c r="B39" s="13">
        <v>18066</v>
      </c>
      <c r="C39" s="13">
        <f>D39+E39</f>
        <v>56648</v>
      </c>
      <c r="D39" s="13">
        <v>28175</v>
      </c>
      <c r="E39" s="13">
        <v>28473</v>
      </c>
      <c r="F39" s="14">
        <v>89.34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1:19" ht="26.25" customHeight="1">
      <c r="A40" s="12" t="s">
        <v>43</v>
      </c>
      <c r="B40" s="13">
        <v>9527</v>
      </c>
      <c r="C40" s="13">
        <f>D40+E40</f>
        <v>33171</v>
      </c>
      <c r="D40" s="13">
        <v>16161</v>
      </c>
      <c r="E40" s="13">
        <v>17010</v>
      </c>
      <c r="F40" s="14">
        <v>80.75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</row>
    <row r="41" spans="1:19" ht="26.25" customHeight="1">
      <c r="A41" s="12" t="s">
        <v>44</v>
      </c>
      <c r="B41" s="13">
        <v>12354</v>
      </c>
      <c r="C41" s="13">
        <f>D41+E41</f>
        <v>40851</v>
      </c>
      <c r="D41" s="13">
        <v>19787</v>
      </c>
      <c r="E41" s="13">
        <v>21064</v>
      </c>
      <c r="F41" s="14">
        <v>50.61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</row>
    <row r="42" spans="1:19" ht="26.25" customHeight="1">
      <c r="A42" s="12" t="s">
        <v>45</v>
      </c>
      <c r="B42" s="13">
        <v>59294</v>
      </c>
      <c r="C42" s="13">
        <f>D42+E42</f>
        <v>152849</v>
      </c>
      <c r="D42" s="13">
        <v>77879</v>
      </c>
      <c r="E42" s="13">
        <v>74970</v>
      </c>
      <c r="F42" s="14">
        <v>20.99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1:19" ht="26.25" customHeight="1">
      <c r="A43" s="12"/>
      <c r="B43" s="13"/>
      <c r="C43" s="13"/>
      <c r="D43" s="13"/>
      <c r="E43" s="1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1:19" ht="26.25" customHeight="1">
      <c r="A44" s="12" t="s">
        <v>46</v>
      </c>
      <c r="B44" s="13">
        <v>114185</v>
      </c>
      <c r="C44" s="13">
        <f>D44+E44</f>
        <v>320296</v>
      </c>
      <c r="D44" s="13">
        <v>160633</v>
      </c>
      <c r="E44" s="13">
        <v>159663</v>
      </c>
      <c r="F44" s="14">
        <v>72.91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1:19" ht="26.25" customHeight="1">
      <c r="A45" s="12" t="s">
        <v>47</v>
      </c>
      <c r="B45" s="13">
        <v>9130</v>
      </c>
      <c r="C45" s="13">
        <f>D45+E45</f>
        <v>23968</v>
      </c>
      <c r="D45" s="13">
        <v>12282</v>
      </c>
      <c r="E45" s="13">
        <v>11686</v>
      </c>
      <c r="F45" s="14">
        <v>94.2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1:19" ht="26.25" customHeight="1">
      <c r="A46" s="12" t="s">
        <v>48</v>
      </c>
      <c r="B46" s="13">
        <v>95677</v>
      </c>
      <c r="C46" s="13">
        <f>D46+E46</f>
        <v>279280</v>
      </c>
      <c r="D46" s="13">
        <v>144046</v>
      </c>
      <c r="E46" s="13">
        <v>135234</v>
      </c>
      <c r="F46" s="14">
        <v>368.2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</row>
    <row r="47" spans="1:19" ht="26.25" customHeight="1">
      <c r="A47" s="12" t="s">
        <v>49</v>
      </c>
      <c r="B47" s="13">
        <v>50550</v>
      </c>
      <c r="C47" s="13">
        <f>D47+E47</f>
        <v>147738</v>
      </c>
      <c r="D47" s="13">
        <v>73631</v>
      </c>
      <c r="E47" s="13">
        <v>74107</v>
      </c>
      <c r="F47" s="14">
        <v>35.28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</row>
    <row r="48" spans="1:19" ht="26.25" customHeight="1">
      <c r="A48" s="12" t="s">
        <v>50</v>
      </c>
      <c r="B48" s="13">
        <v>56902</v>
      </c>
      <c r="C48" s="13">
        <f>D48+E48</f>
        <v>161222</v>
      </c>
      <c r="D48" s="13">
        <v>80482</v>
      </c>
      <c r="E48" s="13">
        <v>80740</v>
      </c>
      <c r="F48" s="14">
        <v>51.27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</row>
    <row r="49" spans="1:19" ht="26.25" customHeight="1">
      <c r="A49" s="12"/>
      <c r="B49" s="13"/>
      <c r="C49" s="13"/>
      <c r="D49" s="13"/>
      <c r="E49" s="1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1:19" ht="26.25" customHeight="1">
      <c r="A50" s="12" t="s">
        <v>51</v>
      </c>
      <c r="B50" s="13">
        <v>44407</v>
      </c>
      <c r="C50" s="13">
        <f>D50+E50</f>
        <v>126670</v>
      </c>
      <c r="D50" s="13">
        <v>63192</v>
      </c>
      <c r="E50" s="13">
        <v>63478</v>
      </c>
      <c r="F50" s="14">
        <v>43.19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</row>
    <row r="51" spans="1:19" ht="26.25" customHeight="1">
      <c r="A51" s="12" t="s">
        <v>52</v>
      </c>
      <c r="B51" s="13">
        <v>10949</v>
      </c>
      <c r="C51" s="13">
        <f>D51+E51</f>
        <v>30766</v>
      </c>
      <c r="D51" s="13">
        <v>14438</v>
      </c>
      <c r="E51" s="13">
        <v>16328</v>
      </c>
      <c r="F51" s="14">
        <v>147.31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</row>
    <row r="52" spans="1:19" ht="26.25" customHeight="1">
      <c r="A52" s="12" t="s">
        <v>53</v>
      </c>
      <c r="B52" s="13">
        <v>34012</v>
      </c>
      <c r="C52" s="13">
        <f>D52+E52</f>
        <v>100821</v>
      </c>
      <c r="D52" s="13">
        <v>50492</v>
      </c>
      <c r="E52" s="13">
        <v>50329</v>
      </c>
      <c r="F52" s="14">
        <v>21.11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</row>
    <row r="53" spans="1:19" ht="26.25" customHeight="1">
      <c r="A53" s="12" t="s">
        <v>54</v>
      </c>
      <c r="B53" s="13">
        <v>31066</v>
      </c>
      <c r="C53" s="13">
        <f>D53+E53</f>
        <v>93038</v>
      </c>
      <c r="D53" s="13">
        <v>46916</v>
      </c>
      <c r="E53" s="13">
        <v>46122</v>
      </c>
      <c r="F53" s="14">
        <v>318.83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1:19" ht="26.25" customHeight="1">
      <c r="A54" s="12" t="s">
        <v>55</v>
      </c>
      <c r="B54" s="13">
        <v>16492</v>
      </c>
      <c r="C54" s="13">
        <f>D54+E54</f>
        <v>53958</v>
      </c>
      <c r="D54" s="13">
        <v>26696</v>
      </c>
      <c r="E54" s="13">
        <v>27262</v>
      </c>
      <c r="F54" s="14">
        <v>205.15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</row>
    <row r="55" spans="1:19" ht="26.25" customHeight="1">
      <c r="A55" s="12"/>
      <c r="B55" s="13"/>
      <c r="C55" s="13"/>
      <c r="D55" s="13"/>
      <c r="E55" s="1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</row>
    <row r="56" spans="1:19" ht="26.25" customHeight="1">
      <c r="A56" s="12" t="s">
        <v>56</v>
      </c>
      <c r="B56" s="13">
        <v>52791</v>
      </c>
      <c r="C56" s="13">
        <f>D56+E56</f>
        <v>127550</v>
      </c>
      <c r="D56" s="13">
        <v>66048</v>
      </c>
      <c r="E56" s="13">
        <v>61502</v>
      </c>
      <c r="F56" s="14">
        <v>17.3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</row>
    <row r="57" spans="1:19" ht="26.25" customHeight="1">
      <c r="A57" s="12" t="s">
        <v>57</v>
      </c>
      <c r="B57" s="13">
        <v>27169</v>
      </c>
      <c r="C57" s="13">
        <f>D57+E57</f>
        <v>82089</v>
      </c>
      <c r="D57" s="13">
        <v>40825</v>
      </c>
      <c r="E57" s="13">
        <v>41264</v>
      </c>
      <c r="F57" s="14">
        <v>34.7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</row>
    <row r="58" spans="1:19" ht="26.25" customHeight="1">
      <c r="A58" s="12" t="s">
        <v>58</v>
      </c>
      <c r="B58" s="13">
        <v>18268</v>
      </c>
      <c r="C58" s="13">
        <f>D58+E58</f>
        <v>58195</v>
      </c>
      <c r="D58" s="13">
        <v>29531</v>
      </c>
      <c r="E58" s="13">
        <v>28664</v>
      </c>
      <c r="F58" s="14">
        <v>94.92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</row>
    <row r="59" spans="1:19" ht="26.25" customHeight="1">
      <c r="A59" s="12" t="s">
        <v>59</v>
      </c>
      <c r="B59" s="13">
        <v>21015</v>
      </c>
      <c r="C59" s="13">
        <f>D59+E59</f>
        <v>69022</v>
      </c>
      <c r="D59" s="13">
        <v>34699</v>
      </c>
      <c r="E59" s="13">
        <v>34323</v>
      </c>
      <c r="F59" s="14">
        <v>74.87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"/>
    </row>
    <row r="60" spans="1:19" ht="26.25" customHeight="1">
      <c r="A60" s="12" t="s">
        <v>60</v>
      </c>
      <c r="B60" s="13">
        <v>17949</v>
      </c>
      <c r="C60" s="13">
        <f>D60+E60</f>
        <v>60797</v>
      </c>
      <c r="D60" s="13">
        <v>30283</v>
      </c>
      <c r="E60" s="13">
        <v>30514</v>
      </c>
      <c r="F60" s="14">
        <v>53.51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</row>
    <row r="61" spans="1:19" ht="26.25" customHeight="1">
      <c r="A61" s="12"/>
      <c r="B61" s="13"/>
      <c r="C61" s="13"/>
      <c r="D61" s="13"/>
      <c r="E61" s="1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"/>
    </row>
    <row r="62" spans="1:19" ht="26.25" customHeight="1">
      <c r="A62" s="25" t="s">
        <v>61</v>
      </c>
      <c r="B62" s="26">
        <f>SUM(B63:B64)</f>
        <v>22445</v>
      </c>
      <c r="C62" s="26">
        <f>SUM(C63:C64)</f>
        <v>76985</v>
      </c>
      <c r="D62" s="26">
        <f>SUM(D63:D64)</f>
        <v>39054</v>
      </c>
      <c r="E62" s="26">
        <f>SUM(E63:E64)</f>
        <v>37931</v>
      </c>
      <c r="F62" s="28">
        <f>SUM(F63:F64)</f>
        <v>71.81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"/>
    </row>
    <row r="63" spans="1:19" ht="26.25" customHeight="1">
      <c r="A63" s="12" t="s">
        <v>62</v>
      </c>
      <c r="B63" s="13">
        <v>8953</v>
      </c>
      <c r="C63" s="13">
        <f>D63+E63</f>
        <v>31949</v>
      </c>
      <c r="D63" s="13">
        <v>16148</v>
      </c>
      <c r="E63" s="13">
        <v>15801</v>
      </c>
      <c r="F63" s="2">
        <v>29.82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/>
    </row>
    <row r="64" spans="1:19" ht="26.25" customHeight="1">
      <c r="A64" s="16" t="s">
        <v>63</v>
      </c>
      <c r="B64" s="17">
        <v>13492</v>
      </c>
      <c r="C64" s="17">
        <f>D64+E64</f>
        <v>45036</v>
      </c>
      <c r="D64" s="17">
        <v>22906</v>
      </c>
      <c r="E64" s="17">
        <v>22130</v>
      </c>
      <c r="F64" s="18">
        <v>41.99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</row>
    <row r="65" spans="1:19" ht="24.75" customHeight="1">
      <c r="A65" s="2"/>
      <c r="B65" s="13"/>
      <c r="C65" s="13"/>
      <c r="D65" s="13"/>
      <c r="E65" s="1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"/>
    </row>
    <row r="66" spans="1:19" ht="24.75" customHeight="1">
      <c r="A66" s="2"/>
      <c r="B66" s="13"/>
      <c r="C66" s="13"/>
      <c r="D66" s="13"/>
      <c r="E66" s="1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</row>
    <row r="67" spans="1:19" ht="24.75" customHeight="1">
      <c r="A67" s="2"/>
      <c r="B67" s="13"/>
      <c r="C67" s="13"/>
      <c r="D67" s="13"/>
      <c r="E67" s="1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</row>
    <row r="68" spans="1:19" ht="24.75" customHeight="1">
      <c r="A68" s="2"/>
      <c r="B68" s="13"/>
      <c r="C68" s="13"/>
      <c r="D68" s="13"/>
      <c r="E68" s="1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</row>
    <row r="69" spans="1:19" ht="33.75" customHeight="1" thickBot="1">
      <c r="A69" s="3"/>
      <c r="B69" s="3"/>
      <c r="C69" s="3"/>
      <c r="D69" s="3"/>
      <c r="E69" s="35" t="s">
        <v>124</v>
      </c>
      <c r="F69" s="35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30" customHeight="1">
      <c r="A70" s="5" t="s">
        <v>0</v>
      </c>
      <c r="B70" s="19"/>
      <c r="C70" s="7" t="s">
        <v>1</v>
      </c>
      <c r="D70" s="7"/>
      <c r="E70" s="7" t="s">
        <v>2</v>
      </c>
      <c r="F70" s="5" t="s">
        <v>3</v>
      </c>
      <c r="G70" s="2"/>
      <c r="H70" s="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30" customHeight="1">
      <c r="A71" s="8" t="s">
        <v>4</v>
      </c>
      <c r="B71" s="9" t="s">
        <v>5</v>
      </c>
      <c r="C71" s="10" t="s">
        <v>6</v>
      </c>
      <c r="D71" s="10" t="s">
        <v>7</v>
      </c>
      <c r="E71" s="10" t="s">
        <v>8</v>
      </c>
      <c r="F71" s="11" t="s">
        <v>9</v>
      </c>
      <c r="G71" s="2"/>
      <c r="H71" s="2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9" ht="26.25" customHeight="1">
      <c r="A72" s="25" t="s">
        <v>64</v>
      </c>
      <c r="B72" s="29">
        <f>SUM(B73:B78)</f>
        <v>49413</v>
      </c>
      <c r="C72" s="29">
        <f>SUM(C73:C78)</f>
        <v>160265</v>
      </c>
      <c r="D72" s="29">
        <f>SUM(D73:D78)</f>
        <v>80012</v>
      </c>
      <c r="E72" s="29">
        <f>SUM(E73:E78)</f>
        <v>80253</v>
      </c>
      <c r="F72" s="30">
        <f>SUM(F73:F78)</f>
        <v>211.09</v>
      </c>
      <c r="G72" s="3"/>
      <c r="H72" s="3"/>
      <c r="I72" s="3"/>
    </row>
    <row r="73" spans="1:9" ht="26.25" customHeight="1">
      <c r="A73" s="12" t="s">
        <v>65</v>
      </c>
      <c r="B73" s="20">
        <v>6938</v>
      </c>
      <c r="C73" s="20">
        <f aca="true" t="shared" si="2" ref="C73:C78">D73+E73</f>
        <v>19947</v>
      </c>
      <c r="D73" s="20">
        <v>9966</v>
      </c>
      <c r="E73" s="20">
        <v>9981</v>
      </c>
      <c r="F73" s="21">
        <v>19.02</v>
      </c>
      <c r="G73" s="3"/>
      <c r="H73" s="3"/>
      <c r="I73" s="3"/>
    </row>
    <row r="74" spans="1:9" ht="26.25" customHeight="1">
      <c r="A74" s="12" t="s">
        <v>66</v>
      </c>
      <c r="B74" s="20">
        <v>16092</v>
      </c>
      <c r="C74" s="20">
        <f t="shared" si="2"/>
        <v>49179</v>
      </c>
      <c r="D74" s="20">
        <v>24999</v>
      </c>
      <c r="E74" s="20">
        <v>24180</v>
      </c>
      <c r="F74" s="21">
        <v>53.91</v>
      </c>
      <c r="G74" s="3"/>
      <c r="H74" s="3"/>
      <c r="I74" s="3"/>
    </row>
    <row r="75" spans="1:9" ht="26.25" customHeight="1">
      <c r="A75" s="12" t="s">
        <v>67</v>
      </c>
      <c r="B75" s="20">
        <v>2715</v>
      </c>
      <c r="C75" s="20">
        <f t="shared" si="2"/>
        <v>10283</v>
      </c>
      <c r="D75" s="20">
        <v>5100</v>
      </c>
      <c r="E75" s="20">
        <v>5183</v>
      </c>
      <c r="F75" s="21">
        <v>46.57</v>
      </c>
      <c r="G75" s="3"/>
      <c r="H75" s="3"/>
      <c r="I75" s="3"/>
    </row>
    <row r="76" spans="1:9" ht="26.25" customHeight="1">
      <c r="A76" s="12" t="s">
        <v>68</v>
      </c>
      <c r="B76" s="20">
        <v>14650</v>
      </c>
      <c r="C76" s="20">
        <f t="shared" si="2"/>
        <v>49126</v>
      </c>
      <c r="D76" s="20">
        <v>24372</v>
      </c>
      <c r="E76" s="20">
        <v>24754</v>
      </c>
      <c r="F76" s="21">
        <v>35.41</v>
      </c>
      <c r="G76" s="3"/>
      <c r="H76" s="3"/>
      <c r="I76" s="3"/>
    </row>
    <row r="77" spans="1:9" ht="26.25" customHeight="1">
      <c r="A77" s="12" t="s">
        <v>69</v>
      </c>
      <c r="B77" s="20">
        <v>1577</v>
      </c>
      <c r="C77" s="20">
        <f t="shared" si="2"/>
        <v>5903</v>
      </c>
      <c r="D77" s="20">
        <v>2906</v>
      </c>
      <c r="E77" s="20">
        <v>2997</v>
      </c>
      <c r="F77" s="21">
        <v>23.72</v>
      </c>
      <c r="G77" s="3"/>
      <c r="H77" s="3"/>
      <c r="I77" s="3"/>
    </row>
    <row r="78" spans="1:9" ht="26.25" customHeight="1">
      <c r="A78" s="12" t="s">
        <v>70</v>
      </c>
      <c r="B78" s="20">
        <v>7441</v>
      </c>
      <c r="C78" s="20">
        <f t="shared" si="2"/>
        <v>25827</v>
      </c>
      <c r="D78" s="20">
        <v>12669</v>
      </c>
      <c r="E78" s="20">
        <v>13158</v>
      </c>
      <c r="F78" s="21">
        <v>32.46</v>
      </c>
      <c r="G78" s="3"/>
      <c r="H78" s="3"/>
      <c r="I78" s="3"/>
    </row>
    <row r="79" spans="1:9" ht="26.25" customHeight="1">
      <c r="A79" s="12" t="s">
        <v>71</v>
      </c>
      <c r="B79" s="20"/>
      <c r="C79" s="20"/>
      <c r="D79" s="20"/>
      <c r="E79" s="20"/>
      <c r="F79" s="3"/>
      <c r="G79" s="3"/>
      <c r="H79" s="3"/>
      <c r="I79" s="3"/>
    </row>
    <row r="80" spans="1:9" ht="26.25" customHeight="1">
      <c r="A80" s="25" t="s">
        <v>72</v>
      </c>
      <c r="B80" s="29">
        <f>SUM(B81:B89)</f>
        <v>31504</v>
      </c>
      <c r="C80" s="29">
        <f>SUM(C81:C89)</f>
        <v>116078</v>
      </c>
      <c r="D80" s="29">
        <f>SUM(D81:D89)</f>
        <v>57653</v>
      </c>
      <c r="E80" s="29">
        <f>SUM(E81:E89)</f>
        <v>58425</v>
      </c>
      <c r="F80" s="31">
        <f>SUM(F81:F89)</f>
        <v>396.13</v>
      </c>
      <c r="G80" s="3"/>
      <c r="H80" s="3"/>
      <c r="I80" s="3"/>
    </row>
    <row r="81" spans="1:9" ht="26.25" customHeight="1">
      <c r="A81" s="12" t="s">
        <v>73</v>
      </c>
      <c r="B81" s="20">
        <v>2416</v>
      </c>
      <c r="C81" s="20">
        <f aca="true" t="shared" si="3" ref="C81:C89">D81+E81</f>
        <v>8380</v>
      </c>
      <c r="D81" s="20">
        <v>4288</v>
      </c>
      <c r="E81" s="20">
        <v>4092</v>
      </c>
      <c r="F81" s="21">
        <v>32</v>
      </c>
      <c r="G81" s="3"/>
      <c r="H81" s="3"/>
      <c r="I81" s="3"/>
    </row>
    <row r="82" spans="1:9" ht="26.25" customHeight="1">
      <c r="A82" s="12" t="s">
        <v>74</v>
      </c>
      <c r="B82" s="20">
        <v>1920</v>
      </c>
      <c r="C82" s="20">
        <f t="shared" si="3"/>
        <v>6656</v>
      </c>
      <c r="D82" s="20">
        <v>3305</v>
      </c>
      <c r="E82" s="20">
        <v>3351</v>
      </c>
      <c r="F82" s="21">
        <v>19.85</v>
      </c>
      <c r="G82" s="3"/>
      <c r="H82" s="3"/>
      <c r="I82" s="3"/>
    </row>
    <row r="83" spans="1:9" ht="26.25" customHeight="1">
      <c r="A83" s="12" t="s">
        <v>75</v>
      </c>
      <c r="B83" s="20">
        <v>3592</v>
      </c>
      <c r="C83" s="20">
        <f t="shared" si="3"/>
        <v>13015</v>
      </c>
      <c r="D83" s="20">
        <v>6663</v>
      </c>
      <c r="E83" s="20">
        <v>6352</v>
      </c>
      <c r="F83" s="21">
        <v>50.57</v>
      </c>
      <c r="G83" s="3"/>
      <c r="H83" s="3"/>
      <c r="I83" s="3"/>
    </row>
    <row r="84" spans="1:9" ht="26.25" customHeight="1">
      <c r="A84" s="12" t="s">
        <v>76</v>
      </c>
      <c r="B84" s="20">
        <v>7768</v>
      </c>
      <c r="C84" s="20">
        <f t="shared" si="3"/>
        <v>26800</v>
      </c>
      <c r="D84" s="20">
        <v>13141</v>
      </c>
      <c r="E84" s="20">
        <v>13659</v>
      </c>
      <c r="F84" s="21">
        <v>61.84</v>
      </c>
      <c r="G84" s="3"/>
      <c r="H84" s="3"/>
      <c r="I84" s="3"/>
    </row>
    <row r="85" spans="1:9" ht="26.25" customHeight="1">
      <c r="A85" s="12" t="s">
        <v>77</v>
      </c>
      <c r="B85" s="20">
        <v>2812</v>
      </c>
      <c r="C85" s="20">
        <f t="shared" si="3"/>
        <v>11540</v>
      </c>
      <c r="D85" s="20">
        <v>5682</v>
      </c>
      <c r="E85" s="20">
        <v>5858</v>
      </c>
      <c r="F85" s="21">
        <v>51.54</v>
      </c>
      <c r="G85" s="3"/>
      <c r="H85" s="3"/>
      <c r="I85" s="3"/>
    </row>
    <row r="86" spans="1:9" ht="26.25" customHeight="1">
      <c r="A86" s="12" t="s">
        <v>78</v>
      </c>
      <c r="B86" s="20">
        <v>1495</v>
      </c>
      <c r="C86" s="20">
        <f t="shared" si="3"/>
        <v>5457</v>
      </c>
      <c r="D86" s="20">
        <v>2769</v>
      </c>
      <c r="E86" s="20">
        <v>2688</v>
      </c>
      <c r="F86" s="21">
        <v>29.05</v>
      </c>
      <c r="G86" s="3"/>
      <c r="H86" s="3"/>
      <c r="I86" s="3"/>
    </row>
    <row r="87" spans="1:9" ht="26.25" customHeight="1">
      <c r="A87" s="12" t="s">
        <v>79</v>
      </c>
      <c r="B87" s="20">
        <v>4984</v>
      </c>
      <c r="C87" s="20">
        <f t="shared" si="3"/>
        <v>18138</v>
      </c>
      <c r="D87" s="20">
        <v>8952</v>
      </c>
      <c r="E87" s="20">
        <v>9186</v>
      </c>
      <c r="F87" s="21">
        <v>72.68</v>
      </c>
      <c r="G87" s="3"/>
      <c r="H87" s="3"/>
      <c r="I87" s="3"/>
    </row>
    <row r="88" spans="1:9" ht="26.25" customHeight="1">
      <c r="A88" s="12" t="s">
        <v>80</v>
      </c>
      <c r="B88" s="20">
        <v>1938</v>
      </c>
      <c r="C88" s="20">
        <f t="shared" si="3"/>
        <v>8567</v>
      </c>
      <c r="D88" s="20">
        <v>4203</v>
      </c>
      <c r="E88" s="20">
        <v>4364</v>
      </c>
      <c r="F88" s="21">
        <v>32.44</v>
      </c>
      <c r="G88" s="3"/>
      <c r="H88" s="3"/>
      <c r="I88" s="3"/>
    </row>
    <row r="89" spans="1:9" ht="26.25" customHeight="1">
      <c r="A89" s="12" t="s">
        <v>81</v>
      </c>
      <c r="B89" s="20">
        <v>4579</v>
      </c>
      <c r="C89" s="20">
        <f t="shared" si="3"/>
        <v>17525</v>
      </c>
      <c r="D89" s="20">
        <v>8650</v>
      </c>
      <c r="E89" s="20">
        <v>8875</v>
      </c>
      <c r="F89" s="21">
        <v>46.16</v>
      </c>
      <c r="G89" s="3"/>
      <c r="H89" s="3"/>
      <c r="I89" s="3"/>
    </row>
    <row r="90" spans="1:9" ht="26.25" customHeight="1">
      <c r="A90" s="12" t="s">
        <v>82</v>
      </c>
      <c r="B90" s="20"/>
      <c r="C90" s="20"/>
      <c r="D90" s="20"/>
      <c r="E90" s="20"/>
      <c r="F90" s="3"/>
      <c r="G90" s="3"/>
      <c r="H90" s="3"/>
      <c r="I90" s="3"/>
    </row>
    <row r="91" spans="1:9" ht="26.25" customHeight="1">
      <c r="A91" s="25" t="s">
        <v>83</v>
      </c>
      <c r="B91" s="29">
        <f>SUM(B92:B93)</f>
        <v>6402</v>
      </c>
      <c r="C91" s="29">
        <f>SUM(C92:C93)</f>
        <v>22194</v>
      </c>
      <c r="D91" s="29">
        <f>SUM(D92:D93)</f>
        <v>10839</v>
      </c>
      <c r="E91" s="29">
        <f>SUM(E92:E93)</f>
        <v>11355</v>
      </c>
      <c r="F91" s="31">
        <f>SUM(F92:F93)</f>
        <v>46.81</v>
      </c>
      <c r="G91" s="3"/>
      <c r="H91" s="3"/>
      <c r="I91" s="3"/>
    </row>
    <row r="92" spans="1:9" ht="26.25" customHeight="1">
      <c r="A92" s="12" t="s">
        <v>84</v>
      </c>
      <c r="B92" s="20">
        <v>3110</v>
      </c>
      <c r="C92" s="20">
        <f>D92+E92</f>
        <v>11123</v>
      </c>
      <c r="D92" s="20">
        <v>5430</v>
      </c>
      <c r="E92" s="20">
        <v>5693</v>
      </c>
      <c r="F92" s="21">
        <v>28.59</v>
      </c>
      <c r="G92" s="3"/>
      <c r="H92" s="3"/>
      <c r="I92" s="3"/>
    </row>
    <row r="93" spans="1:9" ht="26.25" customHeight="1">
      <c r="A93" s="12" t="s">
        <v>85</v>
      </c>
      <c r="B93" s="20">
        <v>3292</v>
      </c>
      <c r="C93" s="20">
        <f>D93+E93</f>
        <v>11071</v>
      </c>
      <c r="D93" s="20">
        <v>5409</v>
      </c>
      <c r="E93" s="20">
        <v>5662</v>
      </c>
      <c r="F93" s="21">
        <v>18.22</v>
      </c>
      <c r="G93" s="3"/>
      <c r="H93" s="3"/>
      <c r="I93" s="3"/>
    </row>
    <row r="94" spans="1:9" ht="26.25" customHeight="1">
      <c r="A94" s="12" t="s">
        <v>71</v>
      </c>
      <c r="B94" s="20" t="s">
        <v>14</v>
      </c>
      <c r="C94" s="20"/>
      <c r="D94" s="20"/>
      <c r="E94" s="20"/>
      <c r="F94" s="3"/>
      <c r="G94" s="3"/>
      <c r="H94" s="3"/>
      <c r="I94" s="3"/>
    </row>
    <row r="95" spans="1:9" ht="26.25" customHeight="1">
      <c r="A95" s="25" t="s">
        <v>86</v>
      </c>
      <c r="B95" s="29">
        <f>SUM(B96:B97)</f>
        <v>6085</v>
      </c>
      <c r="C95" s="29">
        <f>SUM(C96:C97)</f>
        <v>22321</v>
      </c>
      <c r="D95" s="29">
        <f>SUM(D96:D97)</f>
        <v>10937</v>
      </c>
      <c r="E95" s="29">
        <f>SUM(E96:E97)</f>
        <v>11384</v>
      </c>
      <c r="F95" s="31">
        <f>SUM(F96:F97)</f>
        <v>54.34</v>
      </c>
      <c r="G95" s="3"/>
      <c r="H95" s="3"/>
      <c r="I95" s="3"/>
    </row>
    <row r="96" spans="1:9" ht="26.25" customHeight="1">
      <c r="A96" s="12" t="s">
        <v>87</v>
      </c>
      <c r="B96" s="20">
        <v>3412</v>
      </c>
      <c r="C96" s="20">
        <f>D96+E96</f>
        <v>12228</v>
      </c>
      <c r="D96" s="20">
        <v>5908</v>
      </c>
      <c r="E96" s="20">
        <v>6320</v>
      </c>
      <c r="F96" s="21">
        <v>33.31</v>
      </c>
      <c r="G96" s="3"/>
      <c r="H96" s="3"/>
      <c r="I96" s="3"/>
    </row>
    <row r="97" spans="1:9" ht="26.25" customHeight="1">
      <c r="A97" s="12" t="s">
        <v>88</v>
      </c>
      <c r="B97" s="20">
        <v>2673</v>
      </c>
      <c r="C97" s="20">
        <f>D97+E97</f>
        <v>10093</v>
      </c>
      <c r="D97" s="20">
        <v>5029</v>
      </c>
      <c r="E97" s="20">
        <v>5064</v>
      </c>
      <c r="F97" s="21">
        <v>21.03</v>
      </c>
      <c r="G97" s="3"/>
      <c r="H97" s="3"/>
      <c r="I97" s="3"/>
    </row>
    <row r="98" spans="1:9" ht="26.25" customHeight="1">
      <c r="A98" s="12" t="s">
        <v>71</v>
      </c>
      <c r="B98" s="20"/>
      <c r="C98" s="20"/>
      <c r="D98" s="20"/>
      <c r="E98" s="20"/>
      <c r="F98" s="3"/>
      <c r="G98" s="3"/>
      <c r="H98" s="3"/>
      <c r="I98" s="3"/>
    </row>
    <row r="99" spans="1:9" ht="26.25" customHeight="1">
      <c r="A99" s="25" t="s">
        <v>89</v>
      </c>
      <c r="B99" s="29">
        <f>SUM(B100:B107)</f>
        <v>45017</v>
      </c>
      <c r="C99" s="29">
        <f>SUM(C100:C107)</f>
        <v>148881</v>
      </c>
      <c r="D99" s="29">
        <f>SUM(D100:D107)</f>
        <v>73256</v>
      </c>
      <c r="E99" s="29">
        <f>SUM(E100:E107)</f>
        <v>75625</v>
      </c>
      <c r="F99" s="31">
        <f>SUM(F100:F107)</f>
        <v>305.23</v>
      </c>
      <c r="G99" s="3"/>
      <c r="H99" s="3"/>
      <c r="I99" s="3"/>
    </row>
    <row r="100" spans="1:9" ht="26.25" customHeight="1">
      <c r="A100" s="12" t="s">
        <v>90</v>
      </c>
      <c r="B100" s="20">
        <v>13985</v>
      </c>
      <c r="C100" s="20">
        <f aca="true" t="shared" si="4" ref="C100:C107">D100+E100</f>
        <v>44914</v>
      </c>
      <c r="D100" s="20">
        <v>22133</v>
      </c>
      <c r="E100" s="20">
        <v>22781</v>
      </c>
      <c r="F100" s="21">
        <v>58.06</v>
      </c>
      <c r="G100" s="3"/>
      <c r="H100" s="3"/>
      <c r="I100" s="3"/>
    </row>
    <row r="101" spans="1:9" ht="26.25" customHeight="1">
      <c r="A101" s="12" t="s">
        <v>91</v>
      </c>
      <c r="B101" s="20">
        <v>6075</v>
      </c>
      <c r="C101" s="20">
        <f t="shared" si="4"/>
        <v>20198</v>
      </c>
      <c r="D101" s="20">
        <v>9911</v>
      </c>
      <c r="E101" s="20">
        <v>10287</v>
      </c>
      <c r="F101" s="21">
        <v>23.72</v>
      </c>
      <c r="G101" s="3"/>
      <c r="H101" s="3"/>
      <c r="I101" s="3"/>
    </row>
    <row r="102" spans="1:9" ht="26.25" customHeight="1">
      <c r="A102" s="12" t="s">
        <v>92</v>
      </c>
      <c r="B102" s="20">
        <v>7415</v>
      </c>
      <c r="C102" s="20">
        <f t="shared" si="4"/>
        <v>24423</v>
      </c>
      <c r="D102" s="20">
        <v>11978</v>
      </c>
      <c r="E102" s="20">
        <v>12445</v>
      </c>
      <c r="F102" s="21">
        <v>47.02</v>
      </c>
      <c r="G102" s="3"/>
      <c r="H102" s="3"/>
      <c r="I102" s="3"/>
    </row>
    <row r="103" spans="1:9" ht="26.25" customHeight="1">
      <c r="A103" s="12" t="s">
        <v>93</v>
      </c>
      <c r="B103" s="20">
        <v>5898</v>
      </c>
      <c r="C103" s="20">
        <f t="shared" si="4"/>
        <v>19844</v>
      </c>
      <c r="D103" s="20">
        <v>9905</v>
      </c>
      <c r="E103" s="20">
        <v>9939</v>
      </c>
      <c r="F103" s="21">
        <v>52.05</v>
      </c>
      <c r="G103" s="3"/>
      <c r="H103" s="3"/>
      <c r="I103" s="3"/>
    </row>
    <row r="104" spans="1:9" ht="26.25" customHeight="1">
      <c r="A104" s="12" t="s">
        <v>94</v>
      </c>
      <c r="B104" s="20">
        <v>1346</v>
      </c>
      <c r="C104" s="20">
        <f t="shared" si="4"/>
        <v>4741</v>
      </c>
      <c r="D104" s="20">
        <v>2310</v>
      </c>
      <c r="E104" s="20">
        <v>2431</v>
      </c>
      <c r="F104" s="21">
        <v>9.72</v>
      </c>
      <c r="G104" s="3"/>
      <c r="H104" s="3"/>
      <c r="I104" s="3"/>
    </row>
    <row r="105" spans="1:9" ht="26.25" customHeight="1">
      <c r="A105" s="12" t="s">
        <v>95</v>
      </c>
      <c r="B105" s="20">
        <v>3430</v>
      </c>
      <c r="C105" s="20">
        <f t="shared" si="4"/>
        <v>11561</v>
      </c>
      <c r="D105" s="20">
        <v>5679</v>
      </c>
      <c r="E105" s="20">
        <v>5882</v>
      </c>
      <c r="F105" s="21">
        <v>37.59</v>
      </c>
      <c r="G105" s="3"/>
      <c r="H105" s="3"/>
      <c r="I105" s="3"/>
    </row>
    <row r="106" spans="1:9" ht="26.25" customHeight="1">
      <c r="A106" s="12" t="s">
        <v>96</v>
      </c>
      <c r="B106" s="20">
        <v>4485</v>
      </c>
      <c r="C106" s="20">
        <f t="shared" si="4"/>
        <v>14636</v>
      </c>
      <c r="D106" s="20">
        <v>7067</v>
      </c>
      <c r="E106" s="20">
        <v>7569</v>
      </c>
      <c r="F106" s="21">
        <v>33.6</v>
      </c>
      <c r="G106" s="3"/>
      <c r="H106" s="3"/>
      <c r="I106" s="3"/>
    </row>
    <row r="107" spans="1:9" ht="26.25" customHeight="1">
      <c r="A107" s="12" t="s">
        <v>97</v>
      </c>
      <c r="B107" s="20">
        <v>2383</v>
      </c>
      <c r="C107" s="20">
        <f t="shared" si="4"/>
        <v>8564</v>
      </c>
      <c r="D107" s="20">
        <v>4273</v>
      </c>
      <c r="E107" s="20">
        <v>4291</v>
      </c>
      <c r="F107" s="21">
        <v>43.47</v>
      </c>
      <c r="G107" s="3"/>
      <c r="H107" s="3"/>
      <c r="I107" s="3"/>
    </row>
    <row r="108" spans="1:9" ht="26.25" customHeight="1">
      <c r="A108" s="12"/>
      <c r="B108" s="20"/>
      <c r="C108" s="20"/>
      <c r="D108" s="20"/>
      <c r="E108" s="20"/>
      <c r="F108" s="3"/>
      <c r="G108" s="3"/>
      <c r="H108" s="3"/>
      <c r="I108" s="3"/>
    </row>
    <row r="109" spans="1:9" ht="26.25" customHeight="1">
      <c r="A109" s="25" t="s">
        <v>98</v>
      </c>
      <c r="B109" s="29">
        <f>SUM(B110:B115)</f>
        <v>19349</v>
      </c>
      <c r="C109" s="29">
        <f>SUM(C110:C115)</f>
        <v>66888</v>
      </c>
      <c r="D109" s="29">
        <f>SUM(D110:D115)</f>
        <v>32834</v>
      </c>
      <c r="E109" s="29">
        <f>SUM(E110:E115)</f>
        <v>34054</v>
      </c>
      <c r="F109" s="31">
        <f>SUM(F110:F115)</f>
        <v>226.97000000000003</v>
      </c>
      <c r="G109" s="3"/>
      <c r="H109" s="3"/>
      <c r="I109" s="3"/>
    </row>
    <row r="110" spans="1:9" ht="26.25" customHeight="1">
      <c r="A110" s="12" t="s">
        <v>99</v>
      </c>
      <c r="B110" s="20">
        <v>3614</v>
      </c>
      <c r="C110" s="20">
        <f aca="true" t="shared" si="5" ref="C110:C115">D110+E110</f>
        <v>11463</v>
      </c>
      <c r="D110" s="20">
        <v>5557</v>
      </c>
      <c r="E110" s="20">
        <v>5906</v>
      </c>
      <c r="F110" s="21">
        <v>23.02</v>
      </c>
      <c r="G110" s="3"/>
      <c r="H110" s="3"/>
      <c r="I110" s="3"/>
    </row>
    <row r="111" spans="1:9" ht="26.25" customHeight="1">
      <c r="A111" s="12" t="s">
        <v>100</v>
      </c>
      <c r="B111" s="20">
        <v>2350</v>
      </c>
      <c r="C111" s="20">
        <f t="shared" si="5"/>
        <v>8331</v>
      </c>
      <c r="D111" s="20">
        <v>4044</v>
      </c>
      <c r="E111" s="20">
        <v>4287</v>
      </c>
      <c r="F111" s="21">
        <v>35.59</v>
      </c>
      <c r="G111" s="3"/>
      <c r="H111" s="3"/>
      <c r="I111" s="3"/>
    </row>
    <row r="112" spans="1:9" ht="26.25" customHeight="1">
      <c r="A112" s="12" t="s">
        <v>101</v>
      </c>
      <c r="B112" s="20">
        <v>4103</v>
      </c>
      <c r="C112" s="20">
        <f t="shared" si="5"/>
        <v>13831</v>
      </c>
      <c r="D112" s="20">
        <v>6892</v>
      </c>
      <c r="E112" s="20">
        <v>6939</v>
      </c>
      <c r="F112" s="21">
        <v>28.32</v>
      </c>
      <c r="G112" s="3"/>
      <c r="H112" s="3"/>
      <c r="I112" s="3"/>
    </row>
    <row r="113" spans="1:9" ht="26.25" customHeight="1">
      <c r="A113" s="12" t="s">
        <v>102</v>
      </c>
      <c r="B113" s="20">
        <v>3809</v>
      </c>
      <c r="C113" s="20">
        <f t="shared" si="5"/>
        <v>13278</v>
      </c>
      <c r="D113" s="20">
        <v>6465</v>
      </c>
      <c r="E113" s="20">
        <v>6813</v>
      </c>
      <c r="F113" s="21">
        <v>27.46</v>
      </c>
      <c r="G113" s="3"/>
      <c r="H113" s="3"/>
      <c r="I113" s="3"/>
    </row>
    <row r="114" spans="1:9" ht="26.25" customHeight="1">
      <c r="A114" s="12" t="s">
        <v>103</v>
      </c>
      <c r="B114" s="20">
        <v>2461</v>
      </c>
      <c r="C114" s="20">
        <f t="shared" si="5"/>
        <v>8869</v>
      </c>
      <c r="D114" s="20">
        <v>4415</v>
      </c>
      <c r="E114" s="20">
        <v>4454</v>
      </c>
      <c r="F114" s="21">
        <v>47.2</v>
      </c>
      <c r="G114" s="3"/>
      <c r="H114" s="3"/>
      <c r="I114" s="3"/>
    </row>
    <row r="115" spans="1:9" ht="26.25" customHeight="1">
      <c r="A115" s="12" t="s">
        <v>104</v>
      </c>
      <c r="B115" s="20">
        <v>3012</v>
      </c>
      <c r="C115" s="20">
        <f t="shared" si="5"/>
        <v>11116</v>
      </c>
      <c r="D115" s="20">
        <v>5461</v>
      </c>
      <c r="E115" s="20">
        <v>5655</v>
      </c>
      <c r="F115" s="21">
        <v>65.38</v>
      </c>
      <c r="G115" s="3"/>
      <c r="H115" s="3"/>
      <c r="I115" s="3"/>
    </row>
    <row r="116" spans="1:9" ht="26.25" customHeight="1">
      <c r="A116" s="12"/>
      <c r="B116" s="20"/>
      <c r="C116" s="20"/>
      <c r="D116" s="20"/>
      <c r="E116" s="20"/>
      <c r="F116" s="3"/>
      <c r="G116" s="3"/>
      <c r="H116" s="3"/>
      <c r="I116" s="3"/>
    </row>
    <row r="117" spans="1:9" ht="26.25" customHeight="1">
      <c r="A117" s="25" t="s">
        <v>105</v>
      </c>
      <c r="B117" s="29">
        <f>SUM(B118:B122)</f>
        <v>19586</v>
      </c>
      <c r="C117" s="29">
        <f>SUM(C118:C122)</f>
        <v>63918</v>
      </c>
      <c r="D117" s="29">
        <f>SUM(D118:D122)</f>
        <v>30843</v>
      </c>
      <c r="E117" s="29">
        <f>SUM(E118:E122)</f>
        <v>33075</v>
      </c>
      <c r="F117" s="31">
        <f>SUM(F118:F122)</f>
        <v>312.25</v>
      </c>
      <c r="G117" s="3"/>
      <c r="H117" s="3"/>
      <c r="I117" s="3"/>
    </row>
    <row r="118" spans="1:9" ht="26.25" customHeight="1">
      <c r="A118" s="12" t="s">
        <v>106</v>
      </c>
      <c r="B118" s="20">
        <v>3518</v>
      </c>
      <c r="C118" s="20">
        <f>D118+E118</f>
        <v>12421</v>
      </c>
      <c r="D118" s="20">
        <v>5896</v>
      </c>
      <c r="E118" s="20">
        <v>6525</v>
      </c>
      <c r="F118" s="21">
        <v>129.83</v>
      </c>
      <c r="G118" s="3"/>
      <c r="H118" s="3"/>
      <c r="I118" s="3"/>
    </row>
    <row r="119" spans="1:9" ht="26.25" customHeight="1">
      <c r="A119" s="12" t="s">
        <v>107</v>
      </c>
      <c r="B119" s="20">
        <v>2287</v>
      </c>
      <c r="C119" s="20">
        <f>D119+E119</f>
        <v>8109</v>
      </c>
      <c r="D119" s="20">
        <v>3976</v>
      </c>
      <c r="E119" s="20">
        <v>4133</v>
      </c>
      <c r="F119" s="21">
        <v>44.23</v>
      </c>
      <c r="G119" s="3"/>
      <c r="H119" s="3"/>
      <c r="I119" s="3"/>
    </row>
    <row r="120" spans="1:9" ht="26.25" customHeight="1">
      <c r="A120" s="12" t="s">
        <v>108</v>
      </c>
      <c r="B120" s="20">
        <v>2745</v>
      </c>
      <c r="C120" s="20">
        <f>D120+E120</f>
        <v>8050</v>
      </c>
      <c r="D120" s="20">
        <v>3817</v>
      </c>
      <c r="E120" s="20">
        <v>4233</v>
      </c>
      <c r="F120" s="21">
        <v>24.92</v>
      </c>
      <c r="G120" s="3"/>
      <c r="H120" s="3"/>
      <c r="I120" s="3"/>
    </row>
    <row r="121" spans="1:9" ht="26.25" customHeight="1">
      <c r="A121" s="12" t="s">
        <v>109</v>
      </c>
      <c r="B121" s="20">
        <v>6469</v>
      </c>
      <c r="C121" s="20">
        <f>D121+E121</f>
        <v>20692</v>
      </c>
      <c r="D121" s="20">
        <v>10038</v>
      </c>
      <c r="E121" s="20">
        <v>10654</v>
      </c>
      <c r="F121" s="21">
        <v>66.61</v>
      </c>
      <c r="G121" s="3"/>
      <c r="H121" s="3"/>
      <c r="I121" s="3"/>
    </row>
    <row r="122" spans="1:9" ht="26.25" customHeight="1">
      <c r="A122" s="12" t="s">
        <v>110</v>
      </c>
      <c r="B122" s="20">
        <v>4567</v>
      </c>
      <c r="C122" s="20">
        <f>D122+E122</f>
        <v>14646</v>
      </c>
      <c r="D122" s="20">
        <v>7116</v>
      </c>
      <c r="E122" s="20">
        <v>7530</v>
      </c>
      <c r="F122" s="21">
        <v>46.66</v>
      </c>
      <c r="G122" s="3"/>
      <c r="H122" s="3"/>
      <c r="I122" s="3"/>
    </row>
    <row r="123" spans="1:9" ht="26.25" customHeight="1">
      <c r="A123" s="12"/>
      <c r="B123" s="20"/>
      <c r="C123" s="20"/>
      <c r="D123" s="20"/>
      <c r="E123" s="20"/>
      <c r="F123" s="3"/>
      <c r="G123" s="3"/>
      <c r="H123" s="3"/>
      <c r="I123" s="3"/>
    </row>
    <row r="124" spans="1:9" ht="26.25" customHeight="1">
      <c r="A124" s="25" t="s">
        <v>111</v>
      </c>
      <c r="B124" s="29">
        <f>SUM(B125:B133)</f>
        <v>21586</v>
      </c>
      <c r="C124" s="29">
        <f>SUM(C125:C133)</f>
        <v>66967</v>
      </c>
      <c r="D124" s="29">
        <f>SUM(D125:D133)</f>
        <v>31969</v>
      </c>
      <c r="E124" s="29">
        <f>SUM(E125:E133)</f>
        <v>34998</v>
      </c>
      <c r="F124" s="31">
        <f>SUM(F125:F133)</f>
        <v>319.33</v>
      </c>
      <c r="G124" s="3"/>
      <c r="H124" s="3"/>
      <c r="I124" s="3"/>
    </row>
    <row r="125" spans="1:9" ht="26.25" customHeight="1">
      <c r="A125" s="12" t="s">
        <v>112</v>
      </c>
      <c r="B125" s="20">
        <v>1814</v>
      </c>
      <c r="C125" s="20">
        <f aca="true" t="shared" si="6" ref="C125:C133">D125+E125</f>
        <v>5761</v>
      </c>
      <c r="D125" s="20">
        <v>2732</v>
      </c>
      <c r="E125" s="20">
        <v>3029</v>
      </c>
      <c r="F125" s="21">
        <v>25.69</v>
      </c>
      <c r="G125" s="3"/>
      <c r="H125" s="3"/>
      <c r="I125" s="3"/>
    </row>
    <row r="126" spans="1:9" ht="26.25" customHeight="1">
      <c r="A126" s="12" t="s">
        <v>113</v>
      </c>
      <c r="B126" s="20">
        <v>2029</v>
      </c>
      <c r="C126" s="20">
        <f t="shared" si="6"/>
        <v>6358</v>
      </c>
      <c r="D126" s="20">
        <v>3112</v>
      </c>
      <c r="E126" s="20">
        <v>3246</v>
      </c>
      <c r="F126" s="21">
        <v>40.34</v>
      </c>
      <c r="G126" s="3"/>
      <c r="H126" s="3"/>
      <c r="I126" s="3"/>
    </row>
    <row r="127" spans="1:9" ht="26.25" customHeight="1">
      <c r="A127" s="12" t="s">
        <v>114</v>
      </c>
      <c r="B127" s="20">
        <v>3518</v>
      </c>
      <c r="C127" s="20">
        <f t="shared" si="6"/>
        <v>10845</v>
      </c>
      <c r="D127" s="20">
        <v>5160</v>
      </c>
      <c r="E127" s="20">
        <v>5685</v>
      </c>
      <c r="F127" s="21">
        <v>45.16</v>
      </c>
      <c r="G127" s="3"/>
      <c r="H127" s="3"/>
      <c r="I127" s="3"/>
    </row>
    <row r="128" spans="1:9" ht="26.25" customHeight="1">
      <c r="A128" s="12" t="s">
        <v>115</v>
      </c>
      <c r="B128" s="20">
        <v>1286</v>
      </c>
      <c r="C128" s="20">
        <f t="shared" si="6"/>
        <v>4803</v>
      </c>
      <c r="D128" s="20">
        <v>2338</v>
      </c>
      <c r="E128" s="20">
        <v>2465</v>
      </c>
      <c r="F128" s="21">
        <v>33.92</v>
      </c>
      <c r="G128" s="3"/>
      <c r="H128" s="3"/>
      <c r="I128" s="3"/>
    </row>
    <row r="129" spans="1:9" ht="26.25" customHeight="1">
      <c r="A129" s="12" t="s">
        <v>116</v>
      </c>
      <c r="B129" s="20">
        <v>2235</v>
      </c>
      <c r="C129" s="20">
        <f t="shared" si="6"/>
        <v>6153</v>
      </c>
      <c r="D129" s="20">
        <v>2786</v>
      </c>
      <c r="E129" s="20">
        <v>3367</v>
      </c>
      <c r="F129" s="21">
        <v>17.07</v>
      </c>
      <c r="G129" s="3"/>
      <c r="H129" s="3"/>
      <c r="I129" s="3"/>
    </row>
    <row r="130" spans="1:9" ht="26.25" customHeight="1">
      <c r="A130" s="12" t="s">
        <v>117</v>
      </c>
      <c r="B130" s="20">
        <v>4319</v>
      </c>
      <c r="C130" s="20">
        <f t="shared" si="6"/>
        <v>13393</v>
      </c>
      <c r="D130" s="20">
        <v>6333</v>
      </c>
      <c r="E130" s="20">
        <v>7060</v>
      </c>
      <c r="F130" s="21">
        <v>36.64</v>
      </c>
      <c r="G130" s="3"/>
      <c r="H130" s="3"/>
      <c r="I130" s="3"/>
    </row>
    <row r="131" spans="1:9" ht="26.25" customHeight="1">
      <c r="A131" s="12" t="s">
        <v>118</v>
      </c>
      <c r="B131" s="20">
        <v>1714</v>
      </c>
      <c r="C131" s="20">
        <f t="shared" si="6"/>
        <v>5811</v>
      </c>
      <c r="D131" s="20">
        <v>2848</v>
      </c>
      <c r="E131" s="20">
        <v>2963</v>
      </c>
      <c r="F131" s="21">
        <v>44.11</v>
      </c>
      <c r="G131" s="3"/>
      <c r="H131" s="3"/>
      <c r="I131" s="3"/>
    </row>
    <row r="132" spans="1:9" ht="26.25" customHeight="1">
      <c r="A132" s="12" t="s">
        <v>119</v>
      </c>
      <c r="B132" s="20">
        <v>1863</v>
      </c>
      <c r="C132" s="20">
        <f t="shared" si="6"/>
        <v>5857</v>
      </c>
      <c r="D132" s="20">
        <v>2821</v>
      </c>
      <c r="E132" s="20">
        <v>3036</v>
      </c>
      <c r="F132" s="21">
        <v>32.45</v>
      </c>
      <c r="G132" s="3"/>
      <c r="H132" s="3"/>
      <c r="I132" s="3"/>
    </row>
    <row r="133" spans="1:9" ht="26.25" customHeight="1" thickBot="1">
      <c r="A133" s="22" t="s">
        <v>120</v>
      </c>
      <c r="B133" s="23">
        <v>2808</v>
      </c>
      <c r="C133" s="23">
        <f t="shared" si="6"/>
        <v>7986</v>
      </c>
      <c r="D133" s="23">
        <v>3839</v>
      </c>
      <c r="E133" s="23">
        <v>4147</v>
      </c>
      <c r="F133" s="24">
        <v>43.95</v>
      </c>
      <c r="G133" s="3"/>
      <c r="H133" s="3"/>
      <c r="I133" s="3"/>
    </row>
    <row r="134" spans="1:9" ht="26.25" customHeight="1">
      <c r="A134" s="36" t="s">
        <v>125</v>
      </c>
      <c r="B134" s="36"/>
      <c r="C134" s="36"/>
      <c r="D134" s="36"/>
      <c r="E134" s="36"/>
      <c r="F134" s="36"/>
      <c r="G134" s="3"/>
      <c r="H134" s="3"/>
      <c r="I134" s="3"/>
    </row>
    <row r="135" spans="1:9" ht="26.25" customHeight="1">
      <c r="A135" s="37"/>
      <c r="B135" s="37"/>
      <c r="C135" s="37"/>
      <c r="D135" s="37"/>
      <c r="E135" s="37"/>
      <c r="F135" s="37"/>
      <c r="G135" s="3"/>
      <c r="H135" s="3"/>
      <c r="I135" s="3"/>
    </row>
    <row r="136" spans="1:10" ht="26.25" customHeight="1">
      <c r="A136" s="3" t="s">
        <v>126</v>
      </c>
      <c r="B136" s="3"/>
      <c r="C136" s="3"/>
      <c r="D136" s="3"/>
      <c r="E136" s="3"/>
      <c r="F136" s="3"/>
      <c r="G136" s="3"/>
      <c r="H136" s="3"/>
      <c r="I136" s="3"/>
      <c r="J136" s="3"/>
    </row>
    <row r="137" spans="1:7" ht="24.75" customHeight="1">
      <c r="A137" s="3"/>
      <c r="B137" s="3"/>
      <c r="C137" s="3"/>
      <c r="D137" s="3"/>
      <c r="E137" s="3"/>
      <c r="F137" s="3"/>
      <c r="G137" s="3"/>
    </row>
    <row r="138" spans="1:7" ht="24.75" customHeight="1">
      <c r="A138" s="3"/>
      <c r="B138" s="3"/>
      <c r="C138" s="3"/>
      <c r="D138" s="3"/>
      <c r="E138" s="3"/>
      <c r="F138" s="3"/>
      <c r="G138" s="3"/>
    </row>
    <row r="139" spans="1:7" ht="24.75" customHeight="1">
      <c r="A139" s="3"/>
      <c r="B139" s="3"/>
      <c r="C139" s="3"/>
      <c r="D139" s="3"/>
      <c r="E139" s="3"/>
      <c r="F139" s="3"/>
      <c r="G139" s="3"/>
    </row>
    <row r="140" spans="1:7" ht="24.75" customHeight="1">
      <c r="A140" s="3"/>
      <c r="B140" s="3"/>
      <c r="C140" s="3"/>
      <c r="D140" s="3"/>
      <c r="E140" s="3"/>
      <c r="F140" s="3"/>
      <c r="G140" s="3"/>
    </row>
  </sheetData>
  <mergeCells count="2">
    <mergeCell ref="E69:F69"/>
    <mergeCell ref="A134:F13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43" r:id="rId1"/>
  <rowBreaks count="1" manualBreakCount="1">
    <brk id="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2007-04-10T01:05:53Z</cp:lastPrinted>
  <dcterms:modified xsi:type="dcterms:W3CDTF">2007-04-10T05:15:41Z</dcterms:modified>
  <cp:category/>
  <cp:version/>
  <cp:contentType/>
  <cp:contentStatus/>
</cp:coreProperties>
</file>